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ate1904="1" codeName="ThisWorkbook"/>
  <mc:AlternateContent xmlns:mc="http://schemas.openxmlformats.org/markup-compatibility/2006">
    <mc:Choice Requires="x15">
      <x15ac:absPath xmlns:x15ac="http://schemas.microsoft.com/office/spreadsheetml/2010/11/ac" url="I:\_LIFB\Note de frais\"/>
    </mc:Choice>
  </mc:AlternateContent>
  <xr:revisionPtr revIDLastSave="0" documentId="8_{9EFE4BAF-3A6A-4026-B220-1F712B2C5259}" xr6:coauthVersionLast="47" xr6:coauthVersionMax="47" xr10:uidLastSave="{00000000-0000-0000-0000-000000000000}"/>
  <bookViews>
    <workbookView xWindow="28680" yWindow="-120" windowWidth="29040" windowHeight="15840" tabRatio="451" xr2:uid="{B2570FCF-09F8-430F-B1C8-B607B1B10667}"/>
  </bookViews>
  <sheets>
    <sheet name="Note de Frais" sheetId="1" r:id="rId1"/>
    <sheet name="Justificatifs" sheetId="8" r:id="rId2"/>
    <sheet name="Modalités de Remboursement" sheetId="7" r:id="rId3"/>
    <sheet name="Paramètres" sheetId="5" state="hidden" r:id="rId4"/>
  </sheets>
  <definedNames>
    <definedName name="isDeplacementAutre">OR(    LEN(TRIM('Note de Frais'!$E$86))&gt;0,    LEN(TRIM('Note de Frais'!$L$86))&gt;0,    LEN(TRIM('Note de Frais'!$N$86))&gt;0,    LEN(TRIM('Note de Frais'!$D$88))&gt;0,    LEN(TRIM('Note de Frais'!$Q$86))&gt;0,    LEN(TRIM('Note de Frais'!$T$86))&gt;0 )</definedName>
    <definedName name="IsDeplacementCommun">OR(    LEN(TRIM('Note de Frais'!$E$57))&gt;0,    LEN(TRIM('Note de Frais'!$D$59))&gt;0,    LEN(TRIM('Note de Frais'!$Q$57))&gt;0,    LEN(TRIM('Note de Frais'!$T$57))&gt;0 )</definedName>
    <definedName name="isDeplacementVoiture">IF(    OR(       LEN(TRIM('Note de Frais'!$E$66))&gt;0,       LEN(TRIM('Note de Frais'!$D$68))&gt;0,       LEN(TRIM('Note de Frais'!$Q$68 &amp; 'Note de Frais'!$T$68))&gt;0,       LEN(TRIM('Note de Frais'!$D$71))&gt;0,       LEN(TRIM('Note de Frais'!$Q$71))&gt;0    ), TRUE, FALSE )</definedName>
    <definedName name="isFraisAnnexes">OR(    LEN(TRIM('Note de Frais'!$D$109))&gt;0,    LEN(TRIM('Note de Frais'!$P$109))&gt;0,    LEN(TRIM('Note de Frais'!$D$110))&gt;0,    LEN(TRIM('Note de Frais'!$P$110))&gt;0,    LEN(TRIM('Note de Frais'!$D$111))&gt;0,    LEN(TRIM('Note de Frais'!$P$111))&gt;0,    LEN(TRIM('Note de Frais'!$D$112))&gt;0,    LEN(TRIM('Note de Frais'!$P$112))&gt;0,    LEN(TRIM('Note de Frais'!$D$113))&gt;0,    LEN(TRIM('Note de Frais'!$P$113))&gt;0,    LEN(TRIM('Note de Frais'!$D$114))&gt;0,    LEN(TRIM('Note de Frais'!$P$114))&gt;0,    LEN(TRIM('Note de Frais'!$D$115))&gt;0,    LEN(TRIM('Note de Frais'!$P$115))&gt;0,    LEN(TRIM('Note de Frais'!$D$116))&gt;0,    LEN(TRIM('Note de Frais'!$P$116))&gt;0,    LEN(TRIM('Note de Frais'!$D$117))&gt;0,    LEN(TRIM('Note de Frais'!$P$117))&gt;0,    LEN(TRIM('Note de Frais'!$D$118))&gt;0,    LEN(TRIM('Note de Frais'!$P$118))&gt;0 )</definedName>
    <definedName name="IsHebergement">OR(    LEN(TRIM('Note de Frais'!$G$95))&gt;0,    LEN(TRIM('Note de Frais'!$K$95))&gt;0)</definedName>
    <definedName name="isOkDeplacementAutre">AND(    LEN(TRIM('Note de Frais'!$E$86))&gt;0,    OR(       LEN(TRIM('Note de Frais'!$L$86))&gt;0,       LEN(TRIM('Note de Frais'!$N$86))&gt;0,    ),    LEN(TRIM('Note de Frais'!$D$88))&gt;0,    OR(       LEN(TRIM('Note de Frais'!$Q$86))&gt;0,       LEN(TRIM('Note de Frais'!$T$86))&gt;0    ) )</definedName>
    <definedName name="isOkDeplacementCommun">AND(    LEN(TRIM('Note de Frais'!$E$57))&gt;0,    LEN(TRIM('Note de Frais'!$D$59))&gt;0,    OR(       LEN(TRIM('Note de Frais'!$Q$57))&gt;0,       LEN(TRIM('Note de Frais'!$T$57))&gt;0    ) )</definedName>
    <definedName name="isOkDeplacementVoiture">IF(    AND(       LEN(TRIM('Note de Frais'!$E$66))&gt;0,       LEN(TRIM('Note de Frais'!$D$68))&gt;0,       LEN(TRIM('Note de Frais'!$Q$68 &amp; 'Note de Frais'!$T$68))&gt;0,       LEN(TRIM('Note de Frais'!$D$71))&gt;0,       LEN(TRIM('Note de Frais'!$Q$71))&gt;0    ), TRUE, FALSE )</definedName>
    <definedName name="isOkFraisAnnexes">OR(    AND(LEN(TRIM('Note de Frais'!$D$109))&gt;0,    LEN(TRIM('Note de Frais'!$P$109))&gt;0),    AND(LEN(TRIM('Note de Frais'!$D$110))&gt;0,    LEN(TRIM('Note de Frais'!$P$110))&gt;0),    AND(LEN(TRIM('Note de Frais'!$D$111))&gt;0,    LEN(TRIM('Note de Frais'!$P$111))&gt;0),    AND(LEN(TRIM('Note de Frais'!$D$112))&gt;0,    LEN(TRIM('Note de Frais'!$P$112))&gt;0),    AND(LEN(TRIM('Note de Frais'!$D$113))&gt;0,    LEN(TRIM('Note de Frais'!$P$113))&gt;0),    AND(LEN(TRIM('Note de Frais'!$D$114))&gt;0,    LEN(TRIM('Note de Frais'!$P$114))&gt;0),    AND(LEN(TRIM('Note de Frais'!$D$115))&gt;0,    LEN(TRIM('Note de Frais'!$P$115))&gt;0),    AND(LEN(TRIM('Note de Frais'!$D$116))&gt;0,    LEN(TRIM('Note de Frais'!$P$116))&gt;0),    AND(LEN(TRIM('Note de Frais'!$D$117))&gt;0,    LEN(TRIM('Note de Frais'!$P$117))&gt;0),    AND(LEN(TRIM('Note de Frais'!$D$118))&gt;0,    LEN(TRIM('Note de Frais'!$P$118))&gt;0) )</definedName>
    <definedName name="isOkHebergement">AND(    LEN(TRIM('Note de Frais'!$G$95))&gt;0,    LEN(TRIM('Note de Frais'!$K$95))&gt;0,    'Note de Frais'!$T$95 )</definedName>
    <definedName name="isOkRestauration">AND(    LEN(TRIM('Note de Frais'!$G$97))&gt;0,    LEN(TRIM('Note de Frais'!$K$97))&gt;0,    'Note de Frais'!$T$97 )</definedName>
    <definedName name="IsRestauration">OR(    LEN(TRIM('Note de Frais'!$G$97))&gt;0,    LEN(TRIM('Note de Frais'!$K$97))&gt;0)</definedName>
    <definedName name="lstActions">OFFSET(    INDIRECT("Tableau1[[#En-têtes];["&amp; selSecteur &amp;"]]"), 1, 0,    COUNTA(INDIRECT("Tableau1["&amp; selSecteur &amp;"]")), 1 )</definedName>
    <definedName name="lstFonctions">tabFonctions[FONCTIONS]</definedName>
    <definedName name="lstSecteurs">Tableau1[#Headers]</definedName>
    <definedName name="lstSelection">tabSelection[Sélection]</definedName>
    <definedName name="okBeneficiaire">'Note de Frais'!$B$4</definedName>
    <definedName name="okDeplacementAutre">'Note de Frais'!$B$84</definedName>
    <definedName name="okDeplacementCommun">'Note de Frais'!$B$55</definedName>
    <definedName name="okDeplacementVoiture">'Note de Frais'!$B$64</definedName>
    <definedName name="okEvenement">'Note de Frais'!$B$42</definedName>
    <definedName name="okFraisAnnexes">'Note de Frais'!$B$107</definedName>
    <definedName name="okHebergement">'Note de Frais'!$B$93</definedName>
    <definedName name="okNdF">'Note de Frais'!$M$32</definedName>
    <definedName name="ROLE">Paramètres!$B$50:$F$50</definedName>
    <definedName name="selAction">'Note de Frais'!$N$44</definedName>
    <definedName name="selPersHebergement">'Note de Frais'!$G$95</definedName>
    <definedName name="selPersRestaurant">'Note de Frais'!$G$97</definedName>
    <definedName name="selSecteur">'Note de Frais'!$D$44</definedName>
    <definedName name="totalDeplacementAutre">'Note de Frais'!$S$91</definedName>
    <definedName name="totalDeplacementCommun">'Note de Frais'!$S$62</definedName>
    <definedName name="totalDeplacementVoiture">'Note de Frais'!$S$82</definedName>
    <definedName name="totalFrais">'Note de Frais'!$S$122</definedName>
    <definedName name="totalHebergement">'Note de Frais'!$S$105</definedName>
    <definedName name="_xlnm.Print_Area" localSheetId="0">'Note de Frais'!$A$1:$U$124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95" i="1" l="1"/>
  <c r="T99" i="1"/>
  <c r="D104" i="1" a="1"/>
  <c r="D104" i="1" s="1"/>
  <c r="S81" i="1" a="1"/>
  <c r="S81" i="1" s="1"/>
  <c r="S80" i="1" a="1"/>
  <c r="S80" i="1" s="1"/>
  <c r="S78" i="1" a="1"/>
  <c r="S78" i="1" s="1"/>
  <c r="P30" i="1"/>
  <c r="T45" i="1"/>
  <c r="B42" i="1" s="1"/>
  <c r="N45" i="1"/>
  <c r="E15" i="1"/>
  <c r="B4" i="1" s="1"/>
  <c r="P39" i="1"/>
  <c r="D39" i="1"/>
  <c r="P26" i="1" a="1"/>
  <c r="P26" i="1" s="1"/>
  <c r="S91" i="1" a="1"/>
  <c r="S91" i="1" s="1"/>
  <c r="S62" i="1" a="1"/>
  <c r="S62" i="1" s="1"/>
  <c r="D121" i="1" a="1"/>
  <c r="D121" i="1" s="1"/>
  <c r="B107" i="1" a="1"/>
  <c r="B107" i="1" s="1"/>
  <c r="M110" i="1"/>
  <c r="M111" i="1"/>
  <c r="M112" i="1"/>
  <c r="M113" i="1"/>
  <c r="M114" i="1"/>
  <c r="M115" i="1"/>
  <c r="M116" i="1"/>
  <c r="M117" i="1"/>
  <c r="M118" i="1"/>
  <c r="M109" i="1"/>
  <c r="S122" i="1" s="1" a="1"/>
  <c r="S122" i="1" s="1"/>
  <c r="D61" i="1" a="1"/>
  <c r="D61" i="1" s="1"/>
  <c r="B55" i="1" a="1"/>
  <c r="B55" i="1" s="1"/>
  <c r="M30" i="1" s="1"/>
  <c r="M32" i="1" l="1"/>
  <c r="D30" i="1" s="1"/>
  <c r="M31" i="1"/>
  <c r="H95" i="1"/>
  <c r="T97" i="1"/>
  <c r="S105" i="1" s="1" a="1"/>
  <c r="S105" i="1" s="1"/>
  <c r="H97" i="1" l="1"/>
  <c r="B93" i="1"/>
  <c r="D90" i="1" a="1"/>
  <c r="D90" i="1" s="1"/>
  <c r="B84" i="1" a="1"/>
  <c r="B84" i="1" s="1"/>
  <c r="I74" i="1"/>
  <c r="I75" i="1"/>
  <c r="I76" i="1"/>
  <c r="I77" i="1"/>
  <c r="I78" i="1"/>
  <c r="I73" i="1"/>
  <c r="B64" i="1" a="1"/>
  <c r="B64" i="1" s="1"/>
  <c r="D81" i="1" a="1"/>
  <c r="D81" i="1" s="1"/>
  <c r="Q78" i="1"/>
  <c r="U75" i="1"/>
  <c r="U6" i="1"/>
  <c r="S82" i="1" l="1"/>
  <c r="Q22" i="1" l="1"/>
  <c r="S26" i="1" a="1"/>
  <c r="S26"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<sst xmlns="http://schemas.openxmlformats.org/spreadsheetml/2006/main" count="257" uniqueCount="208">
  <si>
    <t>FICHE INDIVIDUELLE 
DE REMBOURSEMENT DE FRAIS</t>
  </si>
  <si>
    <t>Version 21
mise à jour le 01/09/2025</t>
  </si>
  <si>
    <t>Bénéficiaire</t>
  </si>
  <si>
    <t>NOM :</t>
  </si>
  <si>
    <t>Prénom :</t>
  </si>
  <si>
    <t>Adresse :</t>
  </si>
  <si>
    <t>CP :</t>
  </si>
  <si>
    <t>Ville :</t>
  </si>
  <si>
    <t>Téléphone:</t>
  </si>
  <si>
    <t>email :</t>
  </si>
  <si>
    <t>Coordonnées bancaires</t>
  </si>
  <si>
    <t>Titulaire du compte :</t>
  </si>
  <si>
    <t>Domiciliation bancaire :</t>
  </si>
  <si>
    <t>IBAN :</t>
  </si>
  <si>
    <t>Composé de 27 caractères</t>
  </si>
  <si>
    <t>Validation du demandeur</t>
  </si>
  <si>
    <t>Je certifie l’exactitude de tous les renseignements portés sur le présent document, sachant que toute erreur ou omission peut entraîner le rejet de ma demande.</t>
  </si>
  <si>
    <t>Montant total :</t>
  </si>
  <si>
    <t>€</t>
  </si>
  <si>
    <t>Date :</t>
  </si>
  <si>
    <t>Usage interne LIFB</t>
  </si>
  <si>
    <t>Signature :</t>
  </si>
  <si>
    <t>Abandon du remboursement des frais engagés</t>
  </si>
  <si>
    <t>Oui</t>
  </si>
  <si>
    <t>⟩</t>
  </si>
  <si>
    <t>Toutes les informations sur :</t>
  </si>
  <si>
    <t>https://bofip.impots.gouv.fr/bofip/5868-PGP.html#Prise_en_compte_des_frais_e_14</t>
  </si>
  <si>
    <t>Événement</t>
  </si>
  <si>
    <t>Secteur :</t>
  </si>
  <si>
    <t>Événement :</t>
  </si>
  <si>
    <t>Fonction :</t>
  </si>
  <si>
    <t>Lors de l'événement</t>
  </si>
  <si>
    <r>
      <t xml:space="preserve">Remarque :
</t>
    </r>
    <r>
      <rPr>
        <i/>
        <sz val="9"/>
        <color indexed="23"/>
        <rFont val="Arial"/>
        <family val="2"/>
      </rPr>
      <t>(facultatif)</t>
    </r>
  </si>
  <si>
    <t>Facultatif</t>
  </si>
  <si>
    <t>Du :</t>
  </si>
  <si>
    <t>au :</t>
  </si>
  <si>
    <t>Lieu :</t>
  </si>
  <si>
    <t>Date</t>
  </si>
  <si>
    <t>Déplacement en transports en communs</t>
  </si>
  <si>
    <t>Montant des billets :</t>
  </si>
  <si>
    <t xml:space="preserve">Aller : </t>
  </si>
  <si>
    <t>Aller / Retour :</t>
  </si>
  <si>
    <t>Trajet :</t>
  </si>
  <si>
    <t>Frais de tansports en commun (€) :</t>
  </si>
  <si>
    <t>Déplacement en véhicule personnel</t>
  </si>
  <si>
    <t>Immatriculation du véhicule :</t>
  </si>
  <si>
    <t>2 roues :</t>
  </si>
  <si>
    <t>Départ :</t>
  </si>
  <si>
    <t>Adresse | Indiquer les escales si nécessaire</t>
  </si>
  <si>
    <t>Arrivée :</t>
  </si>
  <si>
    <t>Distance :</t>
  </si>
  <si>
    <t>Km</t>
  </si>
  <si>
    <t>Adresse</t>
  </si>
  <si>
    <t>Total Aller + Retour</t>
  </si>
  <si>
    <t>Covoiturage :</t>
  </si>
  <si>
    <t>Parking :</t>
  </si>
  <si>
    <t>Montant</t>
  </si>
  <si>
    <t>Péage :</t>
  </si>
  <si>
    <t>Tarif appliqué</t>
  </si>
  <si>
    <r>
      <rPr>
        <sz val="9"/>
        <rFont val="Aptos Narrow"/>
        <family val="2"/>
      </rPr>
      <t>Σ</t>
    </r>
    <r>
      <rPr>
        <sz val="9"/>
        <rFont val="Arial"/>
        <family val="2"/>
      </rPr>
      <t xml:space="preserve"> Frais kilomètrique : </t>
    </r>
  </si>
  <si>
    <t>€ / Km</t>
  </si>
  <si>
    <t>Noms &amp; Prénoms des personnes transportées</t>
  </si>
  <si>
    <t xml:space="preserve">Σ Parking &amp; Péage : </t>
  </si>
  <si>
    <t xml:space="preserve">Σ Covoiturage : </t>
  </si>
  <si>
    <t>Frais de véhicule (€) :</t>
  </si>
  <si>
    <t>Déplacement en train ou avion</t>
  </si>
  <si>
    <t>Train :</t>
  </si>
  <si>
    <t>Avion :</t>
  </si>
  <si>
    <t>X</t>
  </si>
  <si>
    <t>Frais de train / avion (€) :</t>
  </si>
  <si>
    <t>Hébergement et restauration</t>
  </si>
  <si>
    <t>Hébergement + Petit Déj. :</t>
  </si>
  <si>
    <t>Nb pers. :</t>
  </si>
  <si>
    <t>Montant :</t>
  </si>
  <si>
    <t>Restauration</t>
  </si>
  <si>
    <t>Invités :</t>
  </si>
  <si>
    <t>Nom, Prénom - Fonction</t>
  </si>
  <si>
    <t>Hébergement &amp; Restauration (€) :</t>
  </si>
  <si>
    <t>Frais annexes</t>
  </si>
  <si>
    <t>1 -</t>
  </si>
  <si>
    <t>2 -</t>
  </si>
  <si>
    <t>3 -</t>
  </si>
  <si>
    <t>4 -</t>
  </si>
  <si>
    <t>5 -</t>
  </si>
  <si>
    <t>6 -</t>
  </si>
  <si>
    <t>7 -</t>
  </si>
  <si>
    <t>8 -</t>
  </si>
  <si>
    <t>9 -</t>
  </si>
  <si>
    <t>10 -</t>
  </si>
  <si>
    <t>Nature des frais</t>
  </si>
  <si>
    <t>Frais annexes (€) :</t>
  </si>
  <si>
    <t>Vous pouvez insérer les justificatifs électroniques dans cette feuille</t>
  </si>
  <si>
    <t>Mode d'emploi</t>
  </si>
  <si>
    <r>
      <t xml:space="preserve">▪ Ruban </t>
    </r>
    <r>
      <rPr>
        <b/>
        <sz val="10"/>
        <rFont val="Verdana"/>
        <family val="2"/>
      </rPr>
      <t>Insertion</t>
    </r>
  </si>
  <si>
    <r>
      <t xml:space="preserve">▪ Menu </t>
    </r>
    <r>
      <rPr>
        <b/>
        <sz val="10"/>
        <rFont val="Verdana"/>
        <family val="2"/>
      </rPr>
      <t>Objet</t>
    </r>
  </si>
  <si>
    <r>
      <t xml:space="preserve">▪ Onglet </t>
    </r>
    <r>
      <rPr>
        <b/>
        <sz val="10"/>
        <rFont val="Verdana"/>
        <family val="2"/>
      </rPr>
      <t>Créer à partir du fichier</t>
    </r>
  </si>
  <si>
    <r>
      <t xml:space="preserve">▪ Décocher la case </t>
    </r>
    <r>
      <rPr>
        <b/>
        <sz val="10"/>
        <rFont val="Verdana"/>
        <family val="2"/>
      </rPr>
      <t>Lier au fichier</t>
    </r>
    <r>
      <rPr>
        <sz val="10"/>
        <rFont val="Verdana"/>
        <family val="2"/>
      </rPr>
      <t>,</t>
    </r>
  </si>
  <si>
    <r>
      <t xml:space="preserve">▪ Cocher la case </t>
    </r>
    <r>
      <rPr>
        <b/>
        <sz val="10"/>
        <rFont val="Verdana"/>
        <family val="2"/>
      </rPr>
      <t>Insérer sous forme d'icone</t>
    </r>
    <r>
      <rPr>
        <sz val="10"/>
        <rFont val="Verdana"/>
        <family val="2"/>
      </rPr>
      <t>.</t>
    </r>
  </si>
  <si>
    <t>Modalité de remboursement de la fiche 
de remboursement de frais</t>
  </si>
  <si>
    <r>
      <rPr>
        <sz val="12"/>
        <color rgb="FF000000"/>
        <rFont val="Arial"/>
        <family val="2"/>
      </rPr>
      <t xml:space="preserve">Le bénéficiaire doit remplir le formulaire directement sur le fichier excel. Il doit fournir son RIB lors de la 1ère fiche.
Le bénéficiaire doit faire parvenir sa fiche de frais (au format PDF de préférence) à l'adresse </t>
    </r>
    <r>
      <rPr>
        <b/>
        <u/>
        <sz val="12"/>
        <color rgb="FF000000"/>
        <rFont val="Arial"/>
        <family val="2"/>
      </rPr>
      <t>comptabilite@lifb.org</t>
    </r>
    <r>
      <rPr>
        <sz val="12"/>
        <color rgb="FF000000"/>
        <rFont val="Arial"/>
        <family val="2"/>
      </rPr>
      <t xml:space="preserve"> </t>
    </r>
    <r>
      <rPr>
        <sz val="12"/>
        <color rgb="FFFF0000"/>
        <rFont val="Arial"/>
        <family val="2"/>
      </rPr>
      <t>au maximum 30 jours après la date de l'événement</t>
    </r>
    <r>
      <rPr>
        <sz val="12"/>
        <color rgb="FF000000"/>
        <rFont val="Arial"/>
        <family val="2"/>
      </rPr>
      <t xml:space="preserve">.              
</t>
    </r>
    <r>
      <rPr>
        <i/>
        <sz val="12"/>
        <color rgb="FF000000"/>
        <rFont val="Arial"/>
        <family val="2"/>
      </rPr>
      <t xml:space="preserve">La </t>
    </r>
    <r>
      <rPr>
        <i/>
        <sz val="12"/>
        <color rgb="FFFF0000"/>
        <rFont val="Arial"/>
        <family val="2"/>
      </rPr>
      <t xml:space="preserve">Fonction </t>
    </r>
    <r>
      <rPr>
        <i/>
        <sz val="12"/>
        <color rgb="FF000000"/>
        <rFont val="Arial"/>
        <family val="2"/>
      </rPr>
      <t>est obligatoire</t>
    </r>
  </si>
  <si>
    <t>Evénement</t>
  </si>
  <si>
    <r>
      <t xml:space="preserve">Il faut réaliser une note de frais par événement. </t>
    </r>
    <r>
      <rPr>
        <b/>
        <sz val="12"/>
        <color indexed="10"/>
        <rFont val="Arial"/>
        <family val="2"/>
      </rPr>
      <t>NE PAS CUMULER PLUSIEURS EVENEMENTS</t>
    </r>
    <r>
      <rPr>
        <sz val="12"/>
        <rFont val="Arial"/>
        <family val="2"/>
      </rPr>
      <t xml:space="preserve"> sur une même note de frais. </t>
    </r>
  </si>
  <si>
    <t>Déplacement en voiture</t>
  </si>
  <si>
    <r>
      <rPr>
        <sz val="12"/>
        <color rgb="FF000000"/>
        <rFont val="Arial"/>
        <family val="2"/>
      </rPr>
      <t xml:space="preserve">Le remboursement des </t>
    </r>
    <r>
      <rPr>
        <u/>
        <sz val="12"/>
        <color rgb="FF000000"/>
        <rFont val="Arial"/>
        <family val="2"/>
      </rPr>
      <t>frais kilométriques</t>
    </r>
    <r>
      <rPr>
        <sz val="12"/>
        <color rgb="FF000000"/>
        <rFont val="Arial"/>
        <family val="2"/>
      </rPr>
      <t xml:space="preserve"> est selon le barème de la LIFB en fonction du nombre de personnes présentes dans le véhicule. </t>
    </r>
  </si>
  <si>
    <t>Une copie de la carte grise du véhicule utilisée pour le déplacement doit obligatoirement être donnée à la comptabilité.</t>
  </si>
  <si>
    <t>en 2025 : Base de 0,306€ par Km majoré de 0,10€ par personnes transportées</t>
  </si>
  <si>
    <r>
      <t xml:space="preserve">Tous frais de </t>
    </r>
    <r>
      <rPr>
        <u/>
        <sz val="12"/>
        <rFont val="Arial"/>
        <family val="2"/>
      </rPr>
      <t>péage</t>
    </r>
    <r>
      <rPr>
        <sz val="12"/>
        <rFont val="Arial"/>
        <family val="2"/>
      </rPr>
      <t xml:space="preserve"> ou de </t>
    </r>
    <r>
      <rPr>
        <u/>
        <sz val="12"/>
        <rFont val="Arial"/>
        <family val="2"/>
      </rPr>
      <t>parking</t>
    </r>
    <r>
      <rPr>
        <sz val="12"/>
        <rFont val="Arial"/>
        <family val="2"/>
      </rPr>
      <t xml:space="preserve"> seront remboursés sur présentation des justificatifs </t>
    </r>
    <r>
      <rPr>
        <u/>
        <sz val="12"/>
        <rFont val="Arial"/>
        <family val="2"/>
      </rPr>
      <t>originaux</t>
    </r>
    <r>
      <rPr>
        <sz val="12"/>
        <rFont val="Arial"/>
        <family val="2"/>
      </rPr>
      <t>.</t>
    </r>
  </si>
  <si>
    <t>Déplacement en train</t>
  </si>
  <si>
    <r>
      <t xml:space="preserve">Tout déplacement </t>
    </r>
    <r>
      <rPr>
        <u/>
        <sz val="12"/>
        <rFont val="Arial"/>
        <family val="2"/>
      </rPr>
      <t>en train</t>
    </r>
    <r>
      <rPr>
        <sz val="12"/>
        <rFont val="Arial"/>
        <family val="2"/>
      </rPr>
      <t xml:space="preserve"> doit être soumis </t>
    </r>
    <r>
      <rPr>
        <b/>
        <u/>
        <sz val="12"/>
        <rFont val="Arial"/>
        <family val="2"/>
      </rPr>
      <t>au préalable</t>
    </r>
    <r>
      <rPr>
        <sz val="12"/>
        <rFont val="Arial"/>
        <family val="2"/>
      </rPr>
      <t xml:space="preserve"> à l'accord de l'élu responsable du secteur. L'accord écrit de l'élu sera joint à la note de frais.</t>
    </r>
  </si>
  <si>
    <t>De plus, le remboursement sera effectué sur la base SNCF 2ème Classe et sur présentation des justificatifs originaux envoyés au service comptabilité de la Ligue.</t>
  </si>
  <si>
    <t>Déplacement en RER, métro, taxi</t>
  </si>
  <si>
    <r>
      <t xml:space="preserve">Tout déplacement en </t>
    </r>
    <r>
      <rPr>
        <u/>
        <sz val="12"/>
        <rFont val="Arial"/>
        <family val="2"/>
      </rPr>
      <t>transport en commun</t>
    </r>
    <r>
      <rPr>
        <sz val="12"/>
        <rFont val="Arial"/>
        <family val="2"/>
      </rPr>
      <t xml:space="preserve"> sera remboursé sur présentation des justificatifs originaux envoyés au service comptabilité de la Ligue.</t>
    </r>
  </si>
  <si>
    <r>
      <t xml:space="preserve">Tout déplacement en </t>
    </r>
    <r>
      <rPr>
        <u/>
        <sz val="12"/>
        <rFont val="Arial"/>
        <family val="2"/>
      </rPr>
      <t>taxi</t>
    </r>
    <r>
      <rPr>
        <sz val="12"/>
        <rFont val="Arial"/>
        <family val="2"/>
      </rPr>
      <t xml:space="preserve"> doit être soumis au préalable à l'accord du Président ou du Trésorier. L'accord écrit du Président ou du Trésorier sera joint à la note de frais. A défaut d'accord préalable, le tarif retenu sera le moins onéreux entre les frais réels sur justificatif et le tarif de base des transports en communs.</t>
    </r>
  </si>
  <si>
    <r>
      <t>Tout frais d'</t>
    </r>
    <r>
      <rPr>
        <u/>
        <sz val="12"/>
        <rFont val="Arial"/>
        <family val="2"/>
      </rPr>
      <t>hébergement</t>
    </r>
    <r>
      <rPr>
        <sz val="12"/>
        <rFont val="Arial"/>
        <family val="2"/>
      </rPr>
      <t xml:space="preserve"> doit être soumis au préalable à l'accord de l'élu en charge du secteur sur présentation d'un devis détaillé (nuitée + petit déjeuner + etc...). </t>
    </r>
  </si>
  <si>
    <t xml:space="preserve">L'accord écrit (ou signature du devis) de l'élu sera joint à la note de frais. Les frais seront remboursés sur présentation des justificatifs originaux envoyés au service comptabilité de la Ligue. </t>
  </si>
  <si>
    <r>
      <t xml:space="preserve">Les frais de </t>
    </r>
    <r>
      <rPr>
        <u/>
        <sz val="12"/>
        <color rgb="FF000000"/>
        <rFont val="Arial"/>
        <family val="2"/>
      </rPr>
      <t>restauration</t>
    </r>
    <r>
      <rPr>
        <sz val="12"/>
        <color rgb="FF000000"/>
        <rFont val="Arial"/>
        <family val="2"/>
      </rPr>
      <t xml:space="preserve"> sont plafonnés à 30€ par personne et par repas. En cas d'invitation, les noms et prénoms des personnes invitées doivent être inscrits clairement sur la facture du restaurant. Cette facture originale sera envoyée au service comptabilité LIFB.</t>
    </r>
  </si>
  <si>
    <r>
      <t xml:space="preserve">En cas de présence de </t>
    </r>
    <r>
      <rPr>
        <u/>
        <sz val="12"/>
        <rFont val="Arial"/>
        <family val="2"/>
      </rPr>
      <t>Buvette</t>
    </r>
    <r>
      <rPr>
        <sz val="12"/>
        <rFont val="Arial"/>
        <family val="2"/>
      </rPr>
      <t xml:space="preserve"> sur une compétition, le corps arbitral ne doit pas avancer les frais.</t>
    </r>
  </si>
  <si>
    <t>Le club organisateur doit se faire rembourser sur facture accompagnée de la liste des personnes restaurées. Le maximun autorisé par personne est de 12€ par jour.</t>
  </si>
  <si>
    <t>Indemnités journalières :</t>
  </si>
  <si>
    <r>
      <rPr>
        <sz val="12"/>
        <color rgb="FF000000"/>
        <rFont val="Arial"/>
        <family val="2"/>
      </rPr>
      <t>Seul le corp arbitral qui n'est pas en formation peut bénéficier d'</t>
    </r>
    <r>
      <rPr>
        <u/>
        <sz val="12"/>
        <color rgb="FF000000"/>
        <rFont val="Arial"/>
        <family val="2"/>
      </rPr>
      <t>indemnités forfaitaires</t>
    </r>
    <r>
      <rPr>
        <sz val="12"/>
        <color rgb="FF000000"/>
        <rFont val="Arial"/>
        <family val="2"/>
      </rPr>
      <t>. Ces indemnités sont soumises au vote en conseil d'administration de la Ligue Ile-de-France de Badminton et versées automatiquement à réception des rapports JA et bilan de formation.</t>
    </r>
  </si>
  <si>
    <t xml:space="preserve">Pour information, sur la saison 2025/2026 : Arbitre = 60€/jour ; Juge-Arbitre Principal = 120€/jour ; Juge-Arbitre Adjoint = 100€/jour ; Juge-Arbitre ICR = 80€/jour ; Evaluateur = 60€/jour </t>
  </si>
  <si>
    <t xml:space="preserve">Nous rappelons au corps arbitral, que par application de la Loi n° 2006-1294 du 23 octobre 2006 portant diverses dispositions relatives aux arbitres, il est demandé à ceux-ci de tenir tout au long de l'année un décompte de toutes indemnités reçues (et de le concerver pendant 3 ans).
Ce récapitulatif permettra ainsi à l'arbitre de savoir s'il est au-dessus ou en-dessous de 14,5% du plafond annuel de la sécurité sociale. Attention, les autorités peuvent demander ce récapitulatif même à ceux qui n'atteignent pas le plafond. 
</t>
  </si>
  <si>
    <t>en 2025 : les 14,5% du plafond annuel de la sécurité sociale est de 6 829,50 €</t>
  </si>
  <si>
    <r>
      <rPr>
        <sz val="12"/>
        <color rgb="FF000000"/>
        <rFont val="Arial"/>
        <family val="2"/>
      </rPr>
      <t xml:space="preserve">Tous frais </t>
    </r>
    <r>
      <rPr>
        <u/>
        <sz val="12"/>
        <color rgb="FF000000"/>
        <rFont val="Arial"/>
        <family val="2"/>
      </rPr>
      <t>annexes</t>
    </r>
    <r>
      <rPr>
        <sz val="12"/>
        <color rgb="FF000000"/>
        <rFont val="Arial"/>
        <family val="2"/>
      </rPr>
      <t xml:space="preserve"> doivent être soumis au préalable à l'accord de l'élu en charge de l'évenement. L'accord écrit (ou signature du devis) du responsable sera joint à la note de frais. Les frais seront remboursés sur présentation des justificatifs originaux. </t>
    </r>
  </si>
  <si>
    <t xml:space="preserve">Paiement </t>
  </si>
  <si>
    <r>
      <rPr>
        <sz val="12"/>
        <color rgb="FF000000"/>
        <rFont val="Arial"/>
        <family val="2"/>
      </rPr>
      <t xml:space="preserve">Toute note de frais </t>
    </r>
    <r>
      <rPr>
        <u/>
        <sz val="12"/>
        <color rgb="FF000000"/>
        <rFont val="Arial"/>
        <family val="2"/>
      </rPr>
      <t>incomplète</t>
    </r>
    <r>
      <rPr>
        <sz val="12"/>
        <color rgb="FF000000"/>
        <rFont val="Arial"/>
        <family val="2"/>
      </rPr>
      <t xml:space="preserve"> ou </t>
    </r>
    <r>
      <rPr>
        <u/>
        <sz val="12"/>
        <color rgb="FF000000"/>
        <rFont val="Arial"/>
        <family val="2"/>
      </rPr>
      <t>comportant des erreurs</t>
    </r>
    <r>
      <rPr>
        <sz val="12"/>
        <color rgb="FF000000"/>
        <rFont val="Arial"/>
        <family val="2"/>
      </rPr>
      <t xml:space="preserve"> peut faire l'objet d'une </t>
    </r>
    <r>
      <rPr>
        <u/>
        <sz val="12"/>
        <color rgb="FF000000"/>
        <rFont val="Arial"/>
        <family val="2"/>
      </rPr>
      <t>suspension de paiement</t>
    </r>
    <r>
      <rPr>
        <sz val="12"/>
        <color rgb="FF000000"/>
        <rFont val="Arial"/>
        <family val="2"/>
      </rPr>
      <t xml:space="preserve">. 
Les fiches individuelles de remboursement seront payées dans un délai 30 jours après validation finale de la fiche au service comptabilité. </t>
    </r>
  </si>
  <si>
    <t>INSTANCES</t>
  </si>
  <si>
    <t>COMMUNICATION &amp; PROMOTION</t>
  </si>
  <si>
    <t>AG LIFB</t>
  </si>
  <si>
    <t>Commission</t>
  </si>
  <si>
    <t>CA LIFB</t>
  </si>
  <si>
    <t>Fournitures</t>
  </si>
  <si>
    <t>Bureau LIFB</t>
  </si>
  <si>
    <t>Diverses actions de communication</t>
  </si>
  <si>
    <t>Autres réunions</t>
  </si>
  <si>
    <t>FONCTIONS</t>
  </si>
  <si>
    <t>Sélection</t>
  </si>
  <si>
    <t>SECTEUR</t>
  </si>
  <si>
    <t>Valideur</t>
  </si>
  <si>
    <t>Élu</t>
  </si>
  <si>
    <t>ACCES HAUT NIVEAU</t>
  </si>
  <si>
    <t>VP Accès Haut Niveau</t>
  </si>
  <si>
    <t>Salarié</t>
  </si>
  <si>
    <t>Trésorier</t>
  </si>
  <si>
    <t>Officiel Technique</t>
  </si>
  <si>
    <t>OPÉRATIONS SPORTIVES</t>
  </si>
  <si>
    <t>VP Opérations Sportives</t>
  </si>
  <si>
    <t>Formateur</t>
  </si>
  <si>
    <t>DÉVELOPPEMENT</t>
  </si>
  <si>
    <t>VP Développement</t>
  </si>
  <si>
    <t>Bénévole</t>
  </si>
  <si>
    <t>FORMATION</t>
  </si>
  <si>
    <t>Prestataire</t>
  </si>
  <si>
    <t>COMMUNICATION</t>
  </si>
  <si>
    <t>FRAIS KM</t>
  </si>
  <si>
    <t>Voiture</t>
  </si>
  <si>
    <t>2 roues</t>
  </si>
  <si>
    <t>Version 21
mise à jour le 01/08/2025</t>
  </si>
  <si>
    <t xml:space="preserve">  Stages</t>
  </si>
  <si>
    <t xml:space="preserve">  Tournois</t>
  </si>
  <si>
    <t xml:space="preserve">  Fonctionnement</t>
  </si>
  <si>
    <t xml:space="preserve">  Matériel</t>
  </si>
  <si>
    <t xml:space="preserve">  Parabadminton</t>
  </si>
  <si>
    <t xml:space="preserve">   Championnats de France</t>
  </si>
  <si>
    <t xml:space="preserve">   CEJ - BAC</t>
  </si>
  <si>
    <t xml:space="preserve">   Tournois de référence</t>
  </si>
  <si>
    <t xml:space="preserve">   Brassages Nationaux</t>
  </si>
  <si>
    <t xml:space="preserve">   ETR</t>
  </si>
  <si>
    <t xml:space="preserve">   Dispositif Avenir</t>
  </si>
  <si>
    <t xml:space="preserve">   Stages </t>
  </si>
  <si>
    <t xml:space="preserve">   TER</t>
  </si>
  <si>
    <t xml:space="preserve">   Soutien Elite</t>
  </si>
  <si>
    <t xml:space="preserve">   Commission Régionale AHN</t>
  </si>
  <si>
    <t>[ Schéma Élite Francilien ]</t>
  </si>
  <si>
    <t>[ Commissions ]</t>
  </si>
  <si>
    <t>[ Pôle espoir ]</t>
  </si>
  <si>
    <t>[ Compétitions de Référence ]</t>
  </si>
  <si>
    <t>[ Schéma Entraînement Régional ]</t>
  </si>
  <si>
    <t xml:space="preserve">   Commission Sportive Régionale</t>
  </si>
  <si>
    <t xml:space="preserve">   Fournitures diverses</t>
  </si>
  <si>
    <t>[ Actions ]</t>
  </si>
  <si>
    <t xml:space="preserve">   ICR</t>
  </si>
  <si>
    <t xml:space="preserve">   Compétitions jeunes </t>
  </si>
  <si>
    <t xml:space="preserve">   Championnat Régional vétérans</t>
  </si>
  <si>
    <t xml:space="preserve">   Championnat Régional seniors</t>
  </si>
  <si>
    <t xml:space="preserve">   Intercomités </t>
  </si>
  <si>
    <t xml:space="preserve">   IFB</t>
  </si>
  <si>
    <t xml:space="preserve">   Autres manifestations</t>
  </si>
  <si>
    <t xml:space="preserve">   Commission DVP</t>
  </si>
  <si>
    <t xml:space="preserve">   Fournitures</t>
  </si>
  <si>
    <t>{ Actions ]</t>
  </si>
  <si>
    <t xml:space="preserve">   Pratique féminine</t>
  </si>
  <si>
    <t xml:space="preserve">   Handisport</t>
  </si>
  <si>
    <t xml:space="preserve">   Badminton santé</t>
  </si>
  <si>
    <t xml:space="preserve">   Badminton scolaire</t>
  </si>
  <si>
    <t xml:space="preserve">   Entreprises</t>
  </si>
  <si>
    <t xml:space="preserve">   Bad Tour</t>
  </si>
  <si>
    <t xml:space="preserve">   Pratiques connexes</t>
  </si>
  <si>
    <t xml:space="preserve">   Autres</t>
  </si>
  <si>
    <t xml:space="preserve">   Commission Formation</t>
  </si>
  <si>
    <t xml:space="preserve">   Formations de dirigeants</t>
  </si>
  <si>
    <t xml:space="preserve">   Encadrants Bénévoles</t>
  </si>
  <si>
    <t xml:space="preserve">   Officiels techniques</t>
  </si>
  <si>
    <t xml:space="preserve">   Formation CQP</t>
  </si>
  <si>
    <t xml:space="preserve">   Autres actions de formation</t>
  </si>
  <si>
    <t>Action :</t>
  </si>
  <si>
    <t>Liste nominative jointe</t>
  </si>
  <si>
    <t>La note de frais est à envoyer à comptabilite@lifb.org.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</si>
</sst>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8" formatCode="#,##0.00\ &quot;€&quot;;[Red]\-#,##0.00\ &quot;€&quot;"/>
    <numFmt numFmtId="44" formatCode="_-* #,##0.00\ &quot;€&quot;_-;\-* #,##0.00\ &quot;€&quot;_-;_-* &quot;-&quot;??\ &quot;€&quot;_-;_-@_-"/>
    <numFmt numFmtId="164" formatCode="_-* #,##0.00&quot; €&quot;_-;\-* #,##0.00&quot; €&quot;_-;_-* &quot;-&quot;??&quot; €&quot;_-;_-@_-"/>
    <numFmt numFmtId="165" formatCode="#,##0.00&quot; €&quot;"/>
    <numFmt numFmtId="166" formatCode="#,##0.000\ &quot;€&quot;;[Red]\-#,##0.000\ &quot;€&quot;"/>
    <numFmt numFmtId="167" formatCode="0.000"/>
    <numFmt numFmtId="168" formatCode="#,##0.00_ ;[Red]\-#,##0.00\ "/>
    <numFmt numFmtId="169" formatCode="0_ ;[Red]\-0\ "/>
  </numFmts>
  <fonts count="66" x14ac:knownFonts="1">
    <font>
      <sz val="10"/>
      <name val="Verdana"/>
    </font>
    <font>
      <sz val="10"/>
      <name val="Verdana"/>
      <family val="2"/>
    </font>
    <font>
      <sz val="10"/>
      <name val="Arial"/>
      <family val="2"/>
    </font>
    <font>
      <sz val="9"/>
      <color indexed="45"/>
      <name val="Arial"/>
      <family val="2"/>
    </font>
    <font>
      <b/>
      <sz val="28"/>
      <name val="Arial"/>
      <family val="2"/>
    </font>
    <font>
      <b/>
      <sz val="10"/>
      <name val="Arial"/>
      <family val="2"/>
    </font>
    <font>
      <b/>
      <sz val="14"/>
      <name val="Arial"/>
      <family val="2"/>
    </font>
    <font>
      <sz val="14"/>
      <name val="Arial"/>
      <family val="2"/>
    </font>
    <font>
      <b/>
      <sz val="12"/>
      <name val="Arial"/>
      <family val="2"/>
    </font>
    <font>
      <sz val="12"/>
      <name val="Arial"/>
      <family val="2"/>
    </font>
    <font>
      <sz val="11"/>
      <name val="Arial"/>
      <family val="2"/>
    </font>
    <font>
      <b/>
      <sz val="9"/>
      <name val="Arial"/>
      <family val="2"/>
    </font>
    <font>
      <sz val="9"/>
      <name val="Arial"/>
      <family val="2"/>
    </font>
    <font>
      <i/>
      <sz val="8"/>
      <name val="Arial"/>
      <family val="2"/>
    </font>
    <font>
      <b/>
      <sz val="11"/>
      <name val="Arial"/>
      <family val="2"/>
    </font>
    <font>
      <i/>
      <sz val="9"/>
      <name val="Arial"/>
      <family val="2"/>
    </font>
    <font>
      <i/>
      <sz val="7"/>
      <name val="Arial"/>
      <family val="2"/>
    </font>
    <font>
      <sz val="8"/>
      <name val="Arial"/>
      <family val="2"/>
    </font>
    <font>
      <b/>
      <sz val="12"/>
      <color indexed="10"/>
      <name val="Arial"/>
      <family val="2"/>
    </font>
    <font>
      <u/>
      <sz val="12"/>
      <name val="Arial"/>
      <family val="2"/>
    </font>
    <font>
      <b/>
      <u/>
      <sz val="12"/>
      <name val="Arial"/>
      <family val="2"/>
    </font>
    <font>
      <i/>
      <sz val="12"/>
      <name val="Arial"/>
      <family val="2"/>
    </font>
    <font>
      <i/>
      <sz val="9"/>
      <color indexed="23"/>
      <name val="Arial"/>
      <family val="2"/>
    </font>
    <font>
      <i/>
      <u/>
      <sz val="8"/>
      <name val="Arial"/>
      <family val="2"/>
    </font>
    <font>
      <b/>
      <sz val="14"/>
      <color rgb="FF002060"/>
      <name val="Arial"/>
      <family val="2"/>
    </font>
    <font>
      <i/>
      <sz val="9"/>
      <color rgb="FFFF0000"/>
      <name val="Arial"/>
      <family val="2"/>
    </font>
    <font>
      <sz val="10"/>
      <color theme="0"/>
      <name val="Arial"/>
      <family val="2"/>
    </font>
    <font>
      <i/>
      <sz val="8"/>
      <color rgb="FFC00000"/>
      <name val="Arial"/>
      <family val="2"/>
    </font>
    <font>
      <i/>
      <sz val="8"/>
      <color rgb="FFFF0000"/>
      <name val="Arial"/>
      <family val="2"/>
    </font>
    <font>
      <sz val="8"/>
      <color rgb="FFFF0000"/>
      <name val="Arial"/>
      <family val="2"/>
    </font>
    <font>
      <i/>
      <sz val="8"/>
      <color theme="0" tint="-0.499984740745262"/>
      <name val="Arial"/>
      <family val="2"/>
    </font>
    <font>
      <b/>
      <sz val="9"/>
      <color theme="1"/>
      <name val="Arial"/>
      <family val="2"/>
    </font>
    <font>
      <b/>
      <sz val="14"/>
      <color theme="1" tint="0.499984740745262"/>
      <name val="Arial"/>
      <family val="2"/>
    </font>
    <font>
      <b/>
      <i/>
      <sz val="9"/>
      <color theme="1" tint="0.499984740745262"/>
      <name val="Arial"/>
      <family val="2"/>
    </font>
    <font>
      <i/>
      <sz val="8"/>
      <color theme="3"/>
      <name val="Arial"/>
      <family val="2"/>
    </font>
    <font>
      <i/>
      <sz val="11"/>
      <color theme="1" tint="0.34998626667073579"/>
      <name val="Arial"/>
      <family val="2"/>
    </font>
    <font>
      <b/>
      <sz val="24"/>
      <color rgb="FF002060"/>
      <name val="Arial"/>
      <family val="2"/>
    </font>
    <font>
      <i/>
      <sz val="8"/>
      <color rgb="FFDD0806"/>
      <name val="Arial"/>
      <family val="2"/>
    </font>
    <font>
      <sz val="12"/>
      <color rgb="FFFF0000"/>
      <name val="Arial"/>
      <family val="2"/>
    </font>
    <font>
      <sz val="12"/>
      <color rgb="FF000000"/>
      <name val="Arial"/>
      <family val="2"/>
    </font>
    <font>
      <u/>
      <sz val="12"/>
      <color rgb="FF000000"/>
      <name val="Arial"/>
      <family val="2"/>
    </font>
    <font>
      <i/>
      <sz val="11"/>
      <name val="Arial"/>
      <family val="2"/>
    </font>
    <font>
      <i/>
      <sz val="12"/>
      <color rgb="FF000000"/>
      <name val="Arial"/>
      <family val="2"/>
    </font>
    <font>
      <i/>
      <sz val="12"/>
      <color rgb="FFFF0000"/>
      <name val="Arial"/>
      <family val="2"/>
    </font>
    <font>
      <b/>
      <u/>
      <sz val="12"/>
      <color rgb="FF000000"/>
      <name val="Arial"/>
      <family val="2"/>
    </font>
    <font>
      <sz val="8"/>
      <color theme="1" tint="0.499984740745262"/>
      <name val="Arial"/>
      <family val="2"/>
    </font>
    <font>
      <b/>
      <sz val="24"/>
      <color rgb="FF002060"/>
      <name val="Aptos Narrow"/>
      <family val="2"/>
    </font>
    <font>
      <sz val="9"/>
      <color theme="1"/>
      <name val="Arial"/>
      <family val="2"/>
    </font>
    <font>
      <b/>
      <sz val="10"/>
      <color theme="0"/>
      <name val="Arial"/>
      <family val="2"/>
    </font>
    <font>
      <i/>
      <u/>
      <sz val="10"/>
      <name val="Arial"/>
      <family val="2"/>
    </font>
    <font>
      <b/>
      <sz val="8"/>
      <name val="Arial"/>
      <family val="2"/>
    </font>
    <font>
      <sz val="8"/>
      <color rgb="FFC00000"/>
      <name val="Arial"/>
      <family val="2"/>
    </font>
    <font>
      <sz val="9"/>
      <name val="Aptos Narrow"/>
      <family val="2"/>
    </font>
    <font>
      <b/>
      <sz val="14"/>
      <color rgb="FF00B050"/>
      <name val="Arial"/>
      <family val="2"/>
    </font>
    <font>
      <sz val="8"/>
      <color theme="3"/>
      <name val="Arial"/>
      <family val="2"/>
    </font>
    <font>
      <b/>
      <sz val="10"/>
      <color theme="3"/>
      <name val="Arial"/>
      <family val="2"/>
    </font>
    <font>
      <b/>
      <sz val="12"/>
      <color theme="3"/>
      <name val="Arial"/>
      <family val="2"/>
    </font>
    <font>
      <b/>
      <sz val="8"/>
      <color rgb="FFC00000"/>
      <name val="Arial"/>
      <family val="2"/>
    </font>
    <font>
      <u/>
      <sz val="10"/>
      <color theme="10"/>
      <name val="Verdana"/>
      <family val="2"/>
    </font>
    <font>
      <b/>
      <sz val="10"/>
      <name val="Verdana"/>
      <family val="2"/>
    </font>
    <font>
      <u/>
      <sz val="8"/>
      <color theme="10"/>
      <name val="Verdana"/>
      <family val="2"/>
    </font>
    <font>
      <b/>
      <i/>
      <sz val="10"/>
      <name val="Arial"/>
      <family val="2"/>
    </font>
    <font>
      <sz val="10"/>
      <name val="Aptos Narrow"/>
      <family val="2"/>
    </font>
    <font>
      <b/>
      <i/>
      <sz val="8"/>
      <color rgb="FFC00000"/>
      <name val="Arial"/>
      <family val="2"/>
    </font>
    <font>
      <i/>
      <sz val="8"/>
      <color theme="0"/>
      <name val="Arial"/>
      <family val="2"/>
    </font>
    <font>
      <sz val="8"/>
      <color theme="0"/>
      <name val="Arial"/>
      <family val="2"/>
    </font>
  </fonts>
  <fills count="8">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0" tint="-0.14999847407452621"/>
        <bgColor indexed="64"/>
      </patternFill>
    </fill>
  </fills>
  <borders count="38">
    <border>
      <left/>
      <right/>
      <top/>
      <bottom/>
      <diagonal/>
    </border>
    <border>
      <left/>
      <right/>
      <top style="medium">
        <color indexed="64"/>
      </top>
      <bottom/>
      <diagonal/>
    </border>
    <border>
      <left/>
      <right/>
      <top style="dotted">
        <color indexed="64"/>
      </top>
      <bottom/>
      <diagonal/>
    </border>
    <border>
      <left/>
      <right/>
      <top/>
      <bottom style="medium">
        <color indexed="64"/>
      </bottom>
      <diagonal/>
    </border>
    <border>
      <left style="thin">
        <color indexed="64"/>
      </left>
      <right/>
      <top/>
      <bottom/>
      <diagonal/>
    </border>
    <border>
      <left/>
      <right/>
      <top style="dotted">
        <color indexed="64"/>
      </top>
      <bottom style="dotted">
        <color indexed="64"/>
      </bottom>
      <diagonal/>
    </border>
    <border>
      <left/>
      <right/>
      <top/>
      <bottom style="dotted">
        <color indexed="64"/>
      </bottom>
      <diagonal/>
    </border>
    <border>
      <left style="dotted">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style="dotted">
        <color indexed="64"/>
      </right>
      <top style="thin">
        <color indexed="64"/>
      </top>
      <bottom style="thin">
        <color indexed="64"/>
      </bottom>
      <diagonal/>
    </border>
    <border>
      <left/>
      <right/>
      <top/>
      <bottom style="medium">
        <color rgb="FF002060"/>
      </bottom>
      <diagonal/>
    </border>
    <border>
      <left/>
      <right/>
      <top/>
      <bottom style="medium">
        <color rgb="FFC00000"/>
      </bottom>
      <diagonal/>
    </border>
    <border>
      <left/>
      <right/>
      <top style="medium">
        <color rgb="FFC00000"/>
      </top>
      <bottom style="medium">
        <color rgb="FFC00000"/>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theme="3"/>
      </bottom>
      <diagonal/>
    </border>
    <border>
      <left style="thin">
        <color rgb="FFC00000"/>
      </left>
      <right/>
      <top style="thin">
        <color rgb="FFC00000"/>
      </top>
      <bottom/>
      <diagonal/>
    </border>
    <border>
      <left/>
      <right/>
      <top style="thin">
        <color rgb="FFC00000"/>
      </top>
      <bottom/>
      <diagonal/>
    </border>
    <border>
      <left/>
      <right style="thin">
        <color rgb="FFC00000"/>
      </right>
      <top style="thin">
        <color rgb="FFC00000"/>
      </top>
      <bottom/>
      <diagonal/>
    </border>
    <border>
      <left style="thin">
        <color rgb="FFC00000"/>
      </left>
      <right/>
      <top/>
      <bottom/>
      <diagonal/>
    </border>
    <border>
      <left/>
      <right style="thin">
        <color rgb="FFC00000"/>
      </right>
      <top/>
      <bottom/>
      <diagonal/>
    </border>
    <border>
      <left style="thin">
        <color rgb="FFC00000"/>
      </left>
      <right/>
      <top/>
      <bottom style="thin">
        <color rgb="FFC00000"/>
      </bottom>
      <diagonal/>
    </border>
    <border>
      <left/>
      <right/>
      <top/>
      <bottom style="thin">
        <color rgb="FFC00000"/>
      </bottom>
      <diagonal/>
    </border>
    <border>
      <left/>
      <right style="thin">
        <color rgb="FFC00000"/>
      </right>
      <top/>
      <bottom style="thin">
        <color rgb="FFC00000"/>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diagonal/>
    </border>
    <border>
      <left/>
      <right style="thin">
        <color indexed="64"/>
      </right>
      <top style="dotted">
        <color indexed="64"/>
      </top>
      <bottom/>
      <diagonal/>
    </border>
    <border>
      <left/>
      <right/>
      <top style="double">
        <color auto="1"/>
      </top>
      <bottom/>
      <diagonal/>
    </border>
    <border>
      <left/>
      <right/>
      <top/>
      <bottom style="double">
        <color indexed="64"/>
      </bottom>
      <diagonal/>
    </border>
  </borders>
  <cellStyleXfs count="3">
    <xf numFmtId="0" fontId="0" fillId="0" borderId="0"/>
    <xf numFmtId="164" fontId="1" fillId="0" borderId="0" applyFont="0" applyFill="0" applyBorder="0" applyAlignment="0" applyProtection="0"/>
    <xf numFmtId="0" fontId="58" fillId="0" borderId="0" applyNumberFormat="0" applyFill="0" applyBorder="0" applyAlignment="0" applyProtection="0"/>
  </cellStyleXfs>
  <cellXfs count="214">
    <xf numFmtId="0" fontId="0" fillId="0" borderId="0" xfId="0"/>
    <xf numFmtId="0" fontId="2" fillId="2" borderId="0" xfId="0" applyFont="1" applyFill="1" applyAlignment="1">
      <alignment vertical="center"/>
    </xf>
    <xf numFmtId="0" fontId="6" fillId="2" borderId="14" xfId="0" applyFont="1" applyFill="1" applyBorder="1" applyAlignment="1">
      <alignment horizontal="left" vertical="center" indent="1"/>
    </xf>
    <xf numFmtId="0" fontId="7" fillId="2" borderId="0" xfId="0" applyFont="1" applyFill="1" applyAlignment="1">
      <alignment vertical="center"/>
    </xf>
    <xf numFmtId="0" fontId="25" fillId="2" borderId="14" xfId="0" applyFont="1" applyFill="1" applyBorder="1" applyAlignment="1">
      <alignment vertical="top"/>
    </xf>
    <xf numFmtId="0" fontId="2" fillId="2" borderId="0" xfId="0" applyFont="1" applyFill="1" applyAlignment="1">
      <alignment horizontal="center" vertical="center"/>
    </xf>
    <xf numFmtId="0" fontId="2" fillId="2" borderId="0" xfId="0" applyFont="1" applyFill="1" applyAlignment="1">
      <alignment horizontal="left" vertical="center"/>
    </xf>
    <xf numFmtId="0" fontId="2" fillId="2" borderId="0" xfId="0" applyFont="1" applyFill="1" applyAlignment="1">
      <alignment horizontal="center"/>
    </xf>
    <xf numFmtId="0" fontId="5" fillId="2" borderId="0" xfId="0" applyFont="1" applyFill="1" applyAlignment="1">
      <alignment horizontal="right" vertical="center"/>
    </xf>
    <xf numFmtId="0" fontId="14" fillId="2" borderId="0" xfId="0" applyFont="1" applyFill="1" applyAlignment="1">
      <alignment horizontal="center" vertical="center"/>
    </xf>
    <xf numFmtId="0" fontId="8" fillId="2" borderId="0" xfId="0" applyFont="1" applyFill="1" applyAlignment="1">
      <alignment horizontal="center" vertical="center"/>
    </xf>
    <xf numFmtId="0" fontId="2" fillId="2" borderId="0" xfId="0" applyFont="1" applyFill="1" applyAlignment="1">
      <alignment horizontal="right" vertical="center"/>
    </xf>
    <xf numFmtId="0" fontId="2" fillId="2" borderId="0" xfId="0" applyFont="1" applyFill="1" applyAlignment="1">
      <alignment horizontal="left" vertical="center" indent="1"/>
    </xf>
    <xf numFmtId="0" fontId="26" fillId="2" borderId="0" xfId="0" applyFont="1" applyFill="1" applyAlignment="1">
      <alignment vertical="center"/>
    </xf>
    <xf numFmtId="0" fontId="2" fillId="2" borderId="0" xfId="0" applyFont="1" applyFill="1" applyAlignment="1">
      <alignment horizontal="right" vertical="top" wrapText="1"/>
    </xf>
    <xf numFmtId="0" fontId="2" fillId="2" borderId="0" xfId="0" applyFont="1" applyFill="1" applyAlignment="1">
      <alignment vertical="center" wrapText="1"/>
    </xf>
    <xf numFmtId="0" fontId="5" fillId="2" borderId="0" xfId="0" applyFont="1" applyFill="1" applyAlignment="1">
      <alignment horizontal="center" vertical="center"/>
    </xf>
    <xf numFmtId="0" fontId="2" fillId="2" borderId="0" xfId="0" applyFont="1" applyFill="1" applyAlignment="1">
      <alignment horizontal="right" vertical="center" wrapText="1"/>
    </xf>
    <xf numFmtId="0" fontId="25" fillId="2" borderId="0" xfId="0" applyFont="1" applyFill="1" applyAlignment="1">
      <alignment vertical="top"/>
    </xf>
    <xf numFmtId="0" fontId="2" fillId="2" borderId="0" xfId="0" applyFont="1" applyFill="1" applyAlignment="1">
      <alignment vertical="top" wrapText="1"/>
    </xf>
    <xf numFmtId="0" fontId="27" fillId="2" borderId="0" xfId="0" applyFont="1" applyFill="1" applyAlignment="1">
      <alignment vertical="top"/>
    </xf>
    <xf numFmtId="165" fontId="2" fillId="2" borderId="0" xfId="0" applyNumberFormat="1" applyFont="1" applyFill="1" applyAlignment="1">
      <alignment horizontal="right" vertical="center"/>
    </xf>
    <xf numFmtId="0" fontId="16" fillId="2" borderId="0" xfId="0" applyFont="1" applyFill="1" applyAlignment="1">
      <alignment vertical="top"/>
    </xf>
    <xf numFmtId="0" fontId="2" fillId="2" borderId="0" xfId="0" applyFont="1" applyFill="1" applyAlignment="1">
      <alignment vertical="top"/>
    </xf>
    <xf numFmtId="0" fontId="8" fillId="2" borderId="0" xfId="0" applyFont="1" applyFill="1" applyAlignment="1" applyProtection="1">
      <alignment horizontal="center" vertical="center"/>
      <protection locked="0"/>
    </xf>
    <xf numFmtId="0" fontId="23" fillId="2" borderId="0" xfId="0" applyFont="1" applyFill="1" applyAlignment="1">
      <alignment horizontal="right"/>
    </xf>
    <xf numFmtId="0" fontId="29" fillId="2" borderId="0" xfId="0" applyFont="1" applyFill="1" applyAlignment="1">
      <alignment vertical="center" wrapText="1"/>
    </xf>
    <xf numFmtId="0" fontId="13" fillId="2" borderId="0" xfId="0" applyFont="1" applyFill="1" applyAlignment="1">
      <alignment horizontal="center" vertical="center"/>
    </xf>
    <xf numFmtId="0" fontId="13" fillId="2" borderId="0" xfId="0" applyFont="1" applyFill="1" applyAlignment="1">
      <alignment horizontal="left" vertical="center"/>
    </xf>
    <xf numFmtId="0" fontId="13" fillId="2" borderId="0" xfId="0" applyFont="1" applyFill="1" applyAlignment="1">
      <alignment vertical="center"/>
    </xf>
    <xf numFmtId="0" fontId="14" fillId="2" borderId="0" xfId="0" applyFont="1" applyFill="1" applyAlignment="1">
      <alignment horizontal="right" vertical="center"/>
    </xf>
    <xf numFmtId="0" fontId="30" fillId="2" borderId="0" xfId="0" applyFont="1" applyFill="1" applyAlignment="1">
      <alignment horizontal="left" vertical="top"/>
    </xf>
    <xf numFmtId="0" fontId="31" fillId="2" borderId="0" xfId="0" applyFont="1" applyFill="1" applyAlignment="1">
      <alignment horizontal="center" vertical="center"/>
    </xf>
    <xf numFmtId="0" fontId="2" fillId="0" borderId="0" xfId="0" applyFont="1"/>
    <xf numFmtId="0" fontId="24" fillId="2" borderId="14" xfId="0" applyFont="1" applyFill="1" applyBorder="1" applyAlignment="1">
      <alignment horizontal="left" vertical="center"/>
    </xf>
    <xf numFmtId="0" fontId="37" fillId="2" borderId="0" xfId="0" applyFont="1" applyFill="1" applyAlignment="1">
      <alignment vertical="top"/>
    </xf>
    <xf numFmtId="0" fontId="36" fillId="2" borderId="0" xfId="0" applyFont="1" applyFill="1" applyAlignment="1">
      <alignment horizontal="center" vertical="center" wrapText="1"/>
    </xf>
    <xf numFmtId="0" fontId="31" fillId="2" borderId="0" xfId="0" applyFont="1" applyFill="1" applyAlignment="1">
      <alignment vertical="center" wrapText="1"/>
    </xf>
    <xf numFmtId="0" fontId="3" fillId="2" borderId="0" xfId="0" applyFont="1" applyFill="1" applyAlignment="1">
      <alignment vertical="center" textRotation="90" wrapText="1"/>
    </xf>
    <xf numFmtId="0" fontId="4" fillId="2" borderId="0" xfId="0" applyFont="1" applyFill="1" applyAlignment="1">
      <alignment horizontal="left" vertical="center" wrapText="1" indent="1"/>
    </xf>
    <xf numFmtId="0" fontId="45" fillId="2" borderId="0" xfId="0" applyFont="1" applyFill="1" applyAlignment="1">
      <alignment horizontal="right" vertical="center"/>
    </xf>
    <xf numFmtId="0" fontId="46" fillId="2" borderId="0" xfId="0" applyFont="1" applyFill="1" applyAlignment="1">
      <alignment horizontal="center" vertical="center" wrapText="1"/>
    </xf>
    <xf numFmtId="0" fontId="47" fillId="2" borderId="0" xfId="0" applyFont="1" applyFill="1" applyAlignment="1">
      <alignment horizontal="right" vertical="center"/>
    </xf>
    <xf numFmtId="0" fontId="23" fillId="2" borderId="0" xfId="0" applyFont="1" applyFill="1"/>
    <xf numFmtId="166" fontId="34" fillId="2" borderId="0" xfId="0" applyNumberFormat="1" applyFont="1" applyFill="1" applyAlignment="1">
      <alignment vertical="center" wrapText="1"/>
    </xf>
    <xf numFmtId="49" fontId="8" fillId="3" borderId="6" xfId="0" applyNumberFormat="1" applyFont="1" applyFill="1" applyBorder="1" applyAlignment="1" applyProtection="1">
      <alignment horizontal="center" vertical="center"/>
      <protection locked="0"/>
    </xf>
    <xf numFmtId="3" fontId="2" fillId="3" borderId="6" xfId="0" applyNumberFormat="1" applyFont="1" applyFill="1" applyBorder="1" applyAlignment="1" applyProtection="1">
      <alignment horizontal="center" vertical="center"/>
      <protection locked="0"/>
    </xf>
    <xf numFmtId="3" fontId="2" fillId="3" borderId="5" xfId="0" applyNumberFormat="1" applyFont="1" applyFill="1" applyBorder="1" applyAlignment="1" applyProtection="1">
      <alignment horizontal="center" vertical="center"/>
      <protection locked="0"/>
    </xf>
    <xf numFmtId="0" fontId="49" fillId="2" borderId="0" xfId="0" applyFont="1" applyFill="1" applyAlignment="1">
      <alignment horizontal="right"/>
    </xf>
    <xf numFmtId="0" fontId="30" fillId="2" borderId="0" xfId="0" applyFont="1" applyFill="1" applyAlignment="1">
      <alignment horizontal="left" vertical="center"/>
    </xf>
    <xf numFmtId="0" fontId="2" fillId="2" borderId="0" xfId="0" applyFont="1" applyFill="1"/>
    <xf numFmtId="0" fontId="15" fillId="2" borderId="0" xfId="0" applyFont="1" applyFill="1" applyAlignment="1">
      <alignment horizontal="center" vertical="top"/>
    </xf>
    <xf numFmtId="0" fontId="30" fillId="2" borderId="0" xfId="0" applyFont="1" applyFill="1" applyAlignment="1">
      <alignment horizontal="center" vertical="top"/>
    </xf>
    <xf numFmtId="0" fontId="28" fillId="2" borderId="0" xfId="0" applyFont="1" applyFill="1" applyAlignment="1">
      <alignment horizontal="center" vertical="center" wrapText="1"/>
    </xf>
    <xf numFmtId="0" fontId="51" fillId="2" borderId="0" xfId="0" applyFont="1" applyFill="1" applyAlignment="1">
      <alignment vertical="center" wrapText="1"/>
    </xf>
    <xf numFmtId="167" fontId="34" fillId="6" borderId="0" xfId="0" applyNumberFormat="1" applyFont="1" applyFill="1" applyAlignment="1">
      <alignment horizontal="center" vertical="center"/>
    </xf>
    <xf numFmtId="166" fontId="34" fillId="6" borderId="0" xfId="0" applyNumberFormat="1" applyFont="1" applyFill="1" applyAlignment="1">
      <alignment horizontal="center" vertical="center" wrapText="1"/>
    </xf>
    <xf numFmtId="0" fontId="2" fillId="6" borderId="0" xfId="0" applyFont="1" applyFill="1" applyAlignment="1">
      <alignment vertical="center"/>
    </xf>
    <xf numFmtId="0" fontId="12" fillId="6" borderId="17" xfId="0" applyFont="1" applyFill="1" applyBorder="1" applyAlignment="1">
      <alignment vertical="center"/>
    </xf>
    <xf numFmtId="0" fontId="12" fillId="6" borderId="11" xfId="0" applyFont="1" applyFill="1" applyBorder="1" applyAlignment="1">
      <alignment vertical="center"/>
    </xf>
    <xf numFmtId="0" fontId="12" fillId="6" borderId="18" xfId="0" applyFont="1" applyFill="1" applyBorder="1" applyAlignment="1">
      <alignment vertical="center"/>
    </xf>
    <xf numFmtId="0" fontId="12" fillId="6" borderId="4" xfId="0" applyFont="1" applyFill="1" applyBorder="1" applyAlignment="1">
      <alignment horizontal="right" vertical="center"/>
    </xf>
    <xf numFmtId="0" fontId="17" fillId="6" borderId="0" xfId="0" applyFont="1" applyFill="1" applyAlignment="1">
      <alignment vertical="center"/>
    </xf>
    <xf numFmtId="0" fontId="11" fillId="7" borderId="13" xfId="0" applyFont="1" applyFill="1" applyBorder="1" applyAlignment="1">
      <alignment vertical="center"/>
    </xf>
    <xf numFmtId="0" fontId="11" fillId="7" borderId="12" xfId="0" applyFont="1" applyFill="1" applyBorder="1" applyAlignment="1">
      <alignment horizontal="center" vertical="center"/>
    </xf>
    <xf numFmtId="0" fontId="53" fillId="2" borderId="14" xfId="0" applyFont="1" applyFill="1" applyBorder="1" applyAlignment="1">
      <alignment horizontal="center" vertical="center"/>
    </xf>
    <xf numFmtId="0" fontId="54" fillId="2" borderId="14" xfId="0" applyFont="1" applyFill="1" applyBorder="1" applyAlignment="1">
      <alignment horizontal="right" vertical="center"/>
    </xf>
    <xf numFmtId="168" fontId="5" fillId="3" borderId="0" xfId="1" applyNumberFormat="1" applyFont="1" applyFill="1" applyBorder="1" applyAlignment="1" applyProtection="1">
      <alignment horizontal="center" vertical="center"/>
      <protection locked="0"/>
    </xf>
    <xf numFmtId="168" fontId="5" fillId="3" borderId="6" xfId="1" applyNumberFormat="1" applyFont="1" applyFill="1" applyBorder="1" applyAlignment="1" applyProtection="1">
      <alignment horizontal="center" vertical="center"/>
      <protection locked="0"/>
    </xf>
    <xf numFmtId="165" fontId="50" fillId="7" borderId="7" xfId="0" applyNumberFormat="1" applyFont="1" applyFill="1" applyBorder="1" applyAlignment="1">
      <alignment horizontal="right" vertical="center"/>
    </xf>
    <xf numFmtId="0" fontId="53" fillId="2" borderId="14" xfId="0" applyFont="1" applyFill="1" applyBorder="1" applyAlignment="1">
      <alignment horizontal="center" vertical="center" wrapText="1"/>
    </xf>
    <xf numFmtId="0" fontId="13" fillId="2" borderId="0" xfId="0" applyFont="1" applyFill="1" applyAlignment="1">
      <alignment horizontal="center" vertical="center" wrapText="1"/>
    </xf>
    <xf numFmtId="168" fontId="5" fillId="3" borderId="5" xfId="1" applyNumberFormat="1" applyFont="1" applyFill="1" applyBorder="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55" fillId="2" borderId="0" xfId="0" applyFont="1" applyFill="1" applyAlignment="1">
      <alignment horizontal="left" vertical="center"/>
    </xf>
    <xf numFmtId="0" fontId="55" fillId="4" borderId="12" xfId="0" applyFont="1" applyFill="1" applyBorder="1" applyAlignment="1">
      <alignment horizontal="right" vertical="center"/>
    </xf>
    <xf numFmtId="0" fontId="55" fillId="4" borderId="9" xfId="0" applyFont="1" applyFill="1" applyBorder="1" applyAlignment="1">
      <alignment horizontal="center" vertical="center"/>
    </xf>
    <xf numFmtId="0" fontId="2" fillId="6" borderId="4" xfId="0" applyFont="1" applyFill="1" applyBorder="1" applyAlignment="1">
      <alignment horizontal="center" vertical="center"/>
    </xf>
    <xf numFmtId="0" fontId="2" fillId="6" borderId="0" xfId="0" applyFont="1" applyFill="1" applyAlignment="1">
      <alignment horizontal="center" vertical="center"/>
    </xf>
    <xf numFmtId="0" fontId="2" fillId="6" borderId="19" xfId="0" applyFont="1" applyFill="1" applyBorder="1" applyAlignment="1">
      <alignment horizontal="center" vertical="center"/>
    </xf>
    <xf numFmtId="0" fontId="2" fillId="6" borderId="19" xfId="0" applyFont="1" applyFill="1" applyBorder="1" applyAlignment="1">
      <alignment vertical="center"/>
    </xf>
    <xf numFmtId="0" fontId="2" fillId="6" borderId="4" xfId="0" applyFont="1" applyFill="1" applyBorder="1" applyAlignment="1">
      <alignment vertical="center"/>
    </xf>
    <xf numFmtId="0" fontId="2" fillId="6" borderId="20" xfId="0" applyFont="1" applyFill="1" applyBorder="1" applyAlignment="1">
      <alignment vertical="center"/>
    </xf>
    <xf numFmtId="0" fontId="2" fillId="6" borderId="10" xfId="0" applyFont="1" applyFill="1" applyBorder="1" applyAlignment="1">
      <alignment vertical="center"/>
    </xf>
    <xf numFmtId="0" fontId="2" fillId="6" borderId="21" xfId="0" applyFont="1" applyFill="1" applyBorder="1" applyAlignment="1">
      <alignment vertical="center"/>
    </xf>
    <xf numFmtId="0" fontId="2" fillId="2" borderId="19" xfId="0" applyFont="1" applyFill="1" applyBorder="1" applyAlignment="1">
      <alignment horizontal="center" vertical="center"/>
    </xf>
    <xf numFmtId="0" fontId="2" fillId="2" borderId="19" xfId="0" applyFont="1" applyFill="1" applyBorder="1" applyAlignment="1">
      <alignment vertical="center"/>
    </xf>
    <xf numFmtId="0" fontId="2" fillId="6" borderId="34" xfId="0" applyFont="1" applyFill="1" applyBorder="1" applyAlignment="1">
      <alignment horizontal="left" vertical="center" indent="1"/>
    </xf>
    <xf numFmtId="0" fontId="2" fillId="2" borderId="0" xfId="0" applyFont="1" applyFill="1" applyAlignment="1">
      <alignment horizontal="center" vertical="top"/>
    </xf>
    <xf numFmtId="169" fontId="5" fillId="3" borderId="6" xfId="0" applyNumberFormat="1" applyFont="1" applyFill="1" applyBorder="1" applyAlignment="1" applyProtection="1">
      <alignment horizontal="center" vertical="center"/>
      <protection locked="0"/>
    </xf>
    <xf numFmtId="0" fontId="2" fillId="6" borderId="4" xfId="0" applyFont="1" applyFill="1" applyBorder="1" applyAlignment="1">
      <alignment horizontal="left" vertical="center" indent="1"/>
    </xf>
    <xf numFmtId="0" fontId="62" fillId="2" borderId="0" xfId="0" applyFont="1" applyFill="1" applyAlignment="1">
      <alignment horizontal="right" vertical="center" indent="1"/>
    </xf>
    <xf numFmtId="0" fontId="1" fillId="0" borderId="0" xfId="0" applyFont="1"/>
    <xf numFmtId="0" fontId="0" fillId="6" borderId="0" xfId="0" applyFill="1"/>
    <xf numFmtId="0" fontId="0" fillId="0" borderId="10" xfId="0" applyBorder="1"/>
    <xf numFmtId="0" fontId="0" fillId="6" borderId="10" xfId="0" applyFill="1" applyBorder="1"/>
    <xf numFmtId="0" fontId="0" fillId="0" borderId="17" xfId="0" applyBorder="1"/>
    <xf numFmtId="0" fontId="0" fillId="0" borderId="4" xfId="0" applyBorder="1"/>
    <xf numFmtId="0" fontId="0" fillId="0" borderId="20" xfId="0" applyBorder="1"/>
    <xf numFmtId="0" fontId="0" fillId="6" borderId="18" xfId="0" applyFill="1" applyBorder="1"/>
    <xf numFmtId="0" fontId="0" fillId="6" borderId="19" xfId="0" applyFill="1" applyBorder="1"/>
    <xf numFmtId="0" fontId="0" fillId="6" borderId="21" xfId="0" applyFill="1" applyBorder="1"/>
    <xf numFmtId="0" fontId="0" fillId="0" borderId="0" xfId="0" applyProtection="1">
      <protection locked="0"/>
    </xf>
    <xf numFmtId="0" fontId="0" fillId="0" borderId="36" xfId="0" applyBorder="1" applyProtection="1">
      <protection locked="0"/>
    </xf>
    <xf numFmtId="0" fontId="0" fillId="0" borderId="37" xfId="0" applyBorder="1" applyProtection="1">
      <protection locked="0"/>
    </xf>
    <xf numFmtId="0" fontId="12" fillId="2" borderId="0" xfId="0" applyFont="1" applyFill="1" applyAlignment="1">
      <alignment horizontal="right" vertical="center"/>
    </xf>
    <xf numFmtId="0" fontId="63" fillId="2" borderId="0" xfId="0" applyFont="1" applyFill="1" applyAlignment="1">
      <alignment vertical="center"/>
    </xf>
    <xf numFmtId="0" fontId="64" fillId="2" borderId="0" xfId="0" applyFont="1" applyFill="1" applyAlignment="1">
      <alignment vertical="center"/>
    </xf>
    <xf numFmtId="0" fontId="62" fillId="0" borderId="0" xfId="0" applyFont="1"/>
    <xf numFmtId="0" fontId="65" fillId="2" borderId="0" xfId="0" applyFont="1" applyFill="1" applyAlignment="1">
      <alignment vertical="center"/>
    </xf>
    <xf numFmtId="0" fontId="2" fillId="2" borderId="0" xfId="0" applyFont="1" applyFill="1" applyAlignment="1">
      <alignment horizontal="right" vertical="center"/>
    </xf>
    <xf numFmtId="0" fontId="27" fillId="2" borderId="0" xfId="0" applyFont="1" applyFill="1" applyAlignment="1">
      <alignment horizontal="center" vertical="top"/>
    </xf>
    <xf numFmtId="0" fontId="27" fillId="2" borderId="3" xfId="0" applyFont="1" applyFill="1" applyBorder="1" applyAlignment="1">
      <alignment horizontal="center" vertical="top"/>
    </xf>
    <xf numFmtId="49" fontId="2" fillId="3" borderId="6" xfId="0" applyNumberFormat="1" applyFont="1" applyFill="1" applyBorder="1" applyAlignment="1" applyProtection="1">
      <alignment horizontal="left" vertical="center"/>
      <protection locked="0"/>
    </xf>
    <xf numFmtId="14" fontId="2" fillId="3" borderId="6" xfId="0" applyNumberFormat="1" applyFont="1" applyFill="1" applyBorder="1" applyAlignment="1" applyProtection="1">
      <alignment horizontal="left" vertical="center"/>
      <protection locked="0"/>
    </xf>
    <xf numFmtId="0" fontId="2" fillId="3" borderId="6" xfId="0" applyFont="1" applyFill="1" applyBorder="1" applyAlignment="1" applyProtection="1">
      <alignment horizontal="left" vertical="center"/>
      <protection locked="0"/>
    </xf>
    <xf numFmtId="14" fontId="2" fillId="5" borderId="15" xfId="0" applyNumberFormat="1" applyFont="1" applyFill="1" applyBorder="1" applyAlignment="1" applyProtection="1">
      <alignment horizontal="left" vertical="center"/>
      <protection locked="0"/>
    </xf>
    <xf numFmtId="49" fontId="2" fillId="5" borderId="15" xfId="0" applyNumberFormat="1" applyFont="1" applyFill="1" applyBorder="1" applyAlignment="1" applyProtection="1">
      <alignment horizontal="left" vertical="center"/>
      <protection locked="0"/>
    </xf>
    <xf numFmtId="0" fontId="51" fillId="2" borderId="0" xfId="0" applyFont="1" applyFill="1" applyAlignment="1">
      <alignment horizontal="left" vertical="center" wrapText="1"/>
    </xf>
    <xf numFmtId="168" fontId="11" fillId="7" borderId="8" xfId="0" applyNumberFormat="1" applyFont="1" applyFill="1" applyBorder="1" applyAlignment="1">
      <alignment horizontal="right" vertical="center" indent="1"/>
    </xf>
    <xf numFmtId="168" fontId="11" fillId="7" borderId="9" xfId="0" applyNumberFormat="1" applyFont="1" applyFill="1" applyBorder="1" applyAlignment="1">
      <alignment horizontal="right" vertical="center" indent="1"/>
    </xf>
    <xf numFmtId="49" fontId="2" fillId="3" borderId="2" xfId="0" applyNumberFormat="1" applyFont="1" applyFill="1" applyBorder="1" applyAlignment="1" applyProtection="1">
      <alignment horizontal="left" vertical="center"/>
      <protection locked="0"/>
    </xf>
    <xf numFmtId="49" fontId="2" fillId="3" borderId="5" xfId="0" applyNumberFormat="1" applyFont="1" applyFill="1" applyBorder="1" applyAlignment="1" applyProtection="1">
      <alignment horizontal="left" vertical="center"/>
      <protection locked="0"/>
    </xf>
    <xf numFmtId="165" fontId="2" fillId="2" borderId="0" xfId="0" applyNumberFormat="1" applyFont="1" applyFill="1" applyAlignment="1">
      <alignment horizontal="right" vertical="center"/>
    </xf>
    <xf numFmtId="0" fontId="2" fillId="2" borderId="0" xfId="0" applyFont="1" applyFill="1" applyAlignment="1">
      <alignment horizontal="right" vertical="center" wrapText="1"/>
    </xf>
    <xf numFmtId="168" fontId="5" fillId="3" borderId="6" xfId="1" applyNumberFormat="1" applyFont="1" applyFill="1" applyBorder="1" applyAlignment="1" applyProtection="1">
      <alignment horizontal="center" vertical="center"/>
      <protection locked="0"/>
    </xf>
    <xf numFmtId="166" fontId="34" fillId="6" borderId="22" xfId="0" applyNumberFormat="1" applyFont="1" applyFill="1" applyBorder="1" applyAlignment="1">
      <alignment horizontal="center" vertical="center" wrapText="1"/>
    </xf>
    <xf numFmtId="49" fontId="17" fillId="3" borderId="6" xfId="0" applyNumberFormat="1" applyFont="1" applyFill="1" applyBorder="1" applyAlignment="1" applyProtection="1">
      <alignment horizontal="left" vertical="center" wrapText="1"/>
      <protection locked="0"/>
    </xf>
    <xf numFmtId="168" fontId="5" fillId="3" borderId="6" xfId="1" applyNumberFormat="1" applyFont="1" applyFill="1" applyBorder="1" applyAlignment="1" applyProtection="1">
      <alignment horizontal="right" vertical="center"/>
      <protection locked="0"/>
    </xf>
    <xf numFmtId="8" fontId="12" fillId="6" borderId="0" xfId="0" applyNumberFormat="1" applyFont="1" applyFill="1" applyAlignment="1">
      <alignment horizontal="right" vertical="center" indent="1"/>
    </xf>
    <xf numFmtId="8" fontId="12" fillId="6" borderId="19" xfId="0" applyNumberFormat="1" applyFont="1" applyFill="1" applyBorder="1" applyAlignment="1">
      <alignment horizontal="right" vertical="center" indent="1"/>
    </xf>
    <xf numFmtId="0" fontId="30" fillId="2" borderId="0" xfId="0" applyFont="1" applyFill="1" applyAlignment="1">
      <alignment horizontal="left" vertical="top"/>
    </xf>
    <xf numFmtId="0" fontId="2" fillId="2" borderId="0" xfId="0" quotePrefix="1" applyFont="1" applyFill="1" applyAlignment="1">
      <alignment horizontal="left" vertical="center"/>
    </xf>
    <xf numFmtId="0" fontId="2" fillId="2" borderId="0" xfId="0" applyFont="1" applyFill="1" applyAlignment="1">
      <alignment horizontal="left" vertical="center"/>
    </xf>
    <xf numFmtId="3" fontId="14" fillId="3" borderId="0" xfId="0" applyNumberFormat="1" applyFont="1" applyFill="1" applyAlignment="1" applyProtection="1">
      <alignment horizontal="center" vertical="center"/>
      <protection locked="0"/>
    </xf>
    <xf numFmtId="49" fontId="10" fillId="5" borderId="15" xfId="0" applyNumberFormat="1" applyFont="1" applyFill="1" applyBorder="1" applyAlignment="1" applyProtection="1">
      <alignment horizontal="left" vertical="center"/>
      <protection locked="0"/>
    </xf>
    <xf numFmtId="49" fontId="10" fillId="5" borderId="16" xfId="0" applyNumberFormat="1" applyFont="1" applyFill="1" applyBorder="1" applyAlignment="1" applyProtection="1">
      <alignment horizontal="left" vertical="center"/>
      <protection locked="0"/>
    </xf>
    <xf numFmtId="0" fontId="10" fillId="3" borderId="0" xfId="0" applyFont="1" applyFill="1" applyAlignment="1" applyProtection="1">
      <alignment horizontal="center" vertical="center"/>
      <protection locked="0"/>
    </xf>
    <xf numFmtId="0" fontId="10" fillId="3" borderId="6" xfId="0" applyFont="1" applyFill="1" applyBorder="1" applyAlignment="1" applyProtection="1">
      <alignment horizontal="center" vertical="center"/>
      <protection locked="0"/>
    </xf>
    <xf numFmtId="168" fontId="56" fillId="4" borderId="8" xfId="0" applyNumberFormat="1" applyFont="1" applyFill="1" applyBorder="1" applyAlignment="1">
      <alignment horizontal="right" vertical="center"/>
    </xf>
    <xf numFmtId="0" fontId="57" fillId="2" borderId="23" xfId="0" applyFont="1" applyFill="1" applyBorder="1" applyAlignment="1">
      <alignment horizontal="left" vertical="center" wrapText="1"/>
    </xf>
    <xf numFmtId="0" fontId="57" fillId="2" borderId="24" xfId="0" applyFont="1" applyFill="1" applyBorder="1" applyAlignment="1">
      <alignment horizontal="left" vertical="center" wrapText="1"/>
    </xf>
    <xf numFmtId="0" fontId="57" fillId="2" borderId="25" xfId="0" applyFont="1" applyFill="1" applyBorder="1" applyAlignment="1">
      <alignment horizontal="left" vertical="center" wrapText="1"/>
    </xf>
    <xf numFmtId="0" fontId="57" fillId="2" borderId="26" xfId="0" applyFont="1" applyFill="1" applyBorder="1" applyAlignment="1">
      <alignment horizontal="left" vertical="center" wrapText="1"/>
    </xf>
    <xf numFmtId="0" fontId="57" fillId="2" borderId="0" xfId="0" applyFont="1" applyFill="1" applyAlignment="1">
      <alignment horizontal="left" vertical="center" wrapText="1"/>
    </xf>
    <xf numFmtId="0" fontId="57" fillId="2" borderId="27" xfId="0" applyFont="1" applyFill="1" applyBorder="1" applyAlignment="1">
      <alignment horizontal="left" vertical="center" wrapText="1"/>
    </xf>
    <xf numFmtId="0" fontId="57" fillId="2" borderId="28" xfId="0" applyFont="1" applyFill="1" applyBorder="1" applyAlignment="1">
      <alignment horizontal="left" vertical="center" wrapText="1"/>
    </xf>
    <xf numFmtId="0" fontId="57" fillId="2" borderId="29" xfId="0" applyFont="1" applyFill="1" applyBorder="1" applyAlignment="1">
      <alignment horizontal="left" vertical="center" wrapText="1"/>
    </xf>
    <xf numFmtId="0" fontId="57" fillId="2" borderId="30" xfId="0" applyFont="1" applyFill="1" applyBorder="1" applyAlignment="1">
      <alignment horizontal="left" vertical="center" wrapText="1"/>
    </xf>
    <xf numFmtId="0" fontId="2" fillId="2" borderId="0" xfId="0" applyFont="1" applyFill="1" applyAlignment="1">
      <alignment horizontal="left" vertical="center" wrapText="1"/>
    </xf>
    <xf numFmtId="0" fontId="17" fillId="6" borderId="31" xfId="0" applyFont="1" applyFill="1" applyBorder="1" applyAlignment="1">
      <alignment horizontal="center" vertical="center"/>
    </xf>
    <xf numFmtId="0" fontId="17" fillId="6" borderId="32" xfId="0" applyFont="1" applyFill="1" applyBorder="1" applyAlignment="1">
      <alignment horizontal="center" vertical="center"/>
    </xf>
    <xf numFmtId="0" fontId="17" fillId="6" borderId="33" xfId="0" applyFont="1" applyFill="1" applyBorder="1" applyAlignment="1">
      <alignment horizontal="center" vertical="center"/>
    </xf>
    <xf numFmtId="49" fontId="17" fillId="6" borderId="4" xfId="0" applyNumberFormat="1" applyFont="1" applyFill="1" applyBorder="1" applyAlignment="1">
      <alignment horizontal="left" vertical="top" wrapText="1" indent="1"/>
    </xf>
    <xf numFmtId="49" fontId="17" fillId="6" borderId="0" xfId="0" applyNumberFormat="1" applyFont="1" applyFill="1" applyAlignment="1">
      <alignment horizontal="left" vertical="top" wrapText="1" indent="1"/>
    </xf>
    <xf numFmtId="49" fontId="17" fillId="6" borderId="0" xfId="0" applyNumberFormat="1" applyFont="1" applyFill="1" applyAlignment="1">
      <alignment horizontal="right" vertical="top" wrapText="1"/>
    </xf>
    <xf numFmtId="49" fontId="17" fillId="6" borderId="19" xfId="0" applyNumberFormat="1" applyFont="1" applyFill="1" applyBorder="1" applyAlignment="1">
      <alignment horizontal="right" vertical="top" wrapText="1"/>
    </xf>
    <xf numFmtId="0" fontId="36" fillId="2" borderId="0" xfId="0" applyFont="1" applyFill="1" applyAlignment="1">
      <alignment horizontal="center" vertical="center" wrapText="1"/>
    </xf>
    <xf numFmtId="0" fontId="45" fillId="2" borderId="0" xfId="0" applyFont="1" applyFill="1" applyAlignment="1">
      <alignment horizontal="right" vertical="center" wrapText="1"/>
    </xf>
    <xf numFmtId="0" fontId="2" fillId="2" borderId="0" xfId="0" applyFont="1" applyFill="1" applyAlignment="1">
      <alignment horizontal="center" vertical="center"/>
    </xf>
    <xf numFmtId="0" fontId="32" fillId="2" borderId="14" xfId="0" applyFont="1" applyFill="1" applyBorder="1" applyAlignment="1">
      <alignment horizontal="center" vertical="center"/>
    </xf>
    <xf numFmtId="0" fontId="33" fillId="2" borderId="14" xfId="0" applyFont="1" applyFill="1" applyBorder="1" applyAlignment="1">
      <alignment horizontal="center"/>
    </xf>
    <xf numFmtId="0" fontId="5" fillId="5" borderId="15" xfId="1" applyNumberFormat="1" applyFont="1" applyFill="1" applyBorder="1" applyAlignment="1" applyProtection="1">
      <alignment horizontal="left" vertical="center"/>
      <protection locked="0"/>
    </xf>
    <xf numFmtId="49" fontId="5" fillId="5" borderId="15" xfId="1" applyNumberFormat="1" applyFont="1" applyFill="1" applyBorder="1" applyAlignment="1" applyProtection="1">
      <alignment horizontal="left" vertical="center"/>
      <protection locked="0"/>
    </xf>
    <xf numFmtId="14" fontId="10" fillId="5" borderId="15" xfId="0" applyNumberFormat="1" applyFont="1" applyFill="1" applyBorder="1" applyAlignment="1" applyProtection="1">
      <alignment horizontal="left" vertical="center"/>
      <protection locked="0"/>
    </xf>
    <xf numFmtId="0" fontId="2" fillId="6" borderId="2" xfId="0" applyFont="1" applyFill="1" applyBorder="1" applyAlignment="1">
      <alignment horizontal="left" vertical="center" wrapText="1"/>
    </xf>
    <xf numFmtId="0" fontId="2" fillId="6" borderId="2" xfId="0" applyFont="1" applyFill="1" applyBorder="1" applyAlignment="1">
      <alignment horizontal="left" vertical="center"/>
    </xf>
    <xf numFmtId="0" fontId="2" fillId="6" borderId="35" xfId="0" applyFont="1" applyFill="1" applyBorder="1" applyAlignment="1">
      <alignment horizontal="left" vertical="center"/>
    </xf>
    <xf numFmtId="0" fontId="2" fillId="2" borderId="0" xfId="0" applyFont="1" applyFill="1" applyAlignment="1">
      <alignment horizontal="left" vertical="top" wrapText="1"/>
    </xf>
    <xf numFmtId="0" fontId="61" fillId="2" borderId="0" xfId="0" applyFont="1" applyFill="1" applyAlignment="1">
      <alignment horizontal="left" vertical="center" wrapText="1"/>
    </xf>
    <xf numFmtId="0" fontId="60" fillId="2" borderId="0" xfId="2" applyFont="1" applyFill="1" applyAlignment="1">
      <alignment horizontal="left" vertical="center" wrapText="1"/>
    </xf>
    <xf numFmtId="0" fontId="1" fillId="0" borderId="0" xfId="0" applyFont="1" applyAlignment="1">
      <alignment horizontal="center"/>
    </xf>
    <xf numFmtId="0" fontId="0" fillId="0" borderId="0" xfId="0" applyAlignment="1">
      <alignment horizontal="center"/>
    </xf>
    <xf numFmtId="0" fontId="1" fillId="0" borderId="17" xfId="0" applyFont="1" applyBorder="1" applyAlignment="1">
      <alignment horizontal="center" vertical="center"/>
    </xf>
    <xf numFmtId="0" fontId="1" fillId="0" borderId="18" xfId="0" applyFont="1" applyBorder="1" applyAlignment="1">
      <alignment horizontal="center" vertical="center"/>
    </xf>
    <xf numFmtId="0" fontId="1" fillId="0" borderId="20" xfId="0" applyFont="1" applyBorder="1" applyAlignment="1">
      <alignment horizontal="center" vertical="center"/>
    </xf>
    <xf numFmtId="0" fontId="1" fillId="0" borderId="21" xfId="0" applyFont="1" applyBorder="1" applyAlignment="1">
      <alignment horizontal="center" vertical="center"/>
    </xf>
    <xf numFmtId="0" fontId="0" fillId="0" borderId="0" xfId="0" applyFill="1"/>
    <xf numFmtId="0" fontId="3" fillId="0" borderId="14" xfId="0" applyFont="1" applyFill="1" applyBorder="1" applyAlignment="1">
      <alignment vertical="center" textRotation="90"/>
    </xf>
    <xf numFmtId="0" fontId="4" fillId="0" borderId="14" xfId="0" applyFont="1" applyFill="1" applyBorder="1" applyAlignment="1">
      <alignment horizontal="left" vertical="center"/>
    </xf>
    <xf numFmtId="0" fontId="2" fillId="0" borderId="14" xfId="0" applyFont="1" applyFill="1" applyBorder="1" applyAlignment="1">
      <alignment vertical="center"/>
    </xf>
    <xf numFmtId="0" fontId="36" fillId="0" borderId="14" xfId="0" applyFont="1" applyFill="1" applyBorder="1" applyAlignment="1">
      <alignment vertical="center" wrapText="1"/>
    </xf>
    <xf numFmtId="0" fontId="36" fillId="0" borderId="14" xfId="0" applyFont="1" applyFill="1" applyBorder="1" applyAlignment="1">
      <alignment horizontal="center" vertical="center" wrapText="1"/>
    </xf>
    <xf numFmtId="0" fontId="2" fillId="0" borderId="0" xfId="0" applyFont="1" applyFill="1" applyAlignment="1">
      <alignment vertical="center"/>
    </xf>
    <xf numFmtId="0" fontId="2" fillId="0" borderId="0" xfId="0" applyFont="1" applyFill="1" applyAlignment="1">
      <alignment horizontal="center" vertical="center"/>
    </xf>
    <xf numFmtId="0" fontId="24" fillId="0" borderId="14" xfId="0" applyFont="1" applyFill="1" applyBorder="1" applyAlignment="1">
      <alignment horizontal="left" vertical="center"/>
    </xf>
    <xf numFmtId="0" fontId="6" fillId="0" borderId="14" xfId="0" applyFont="1" applyFill="1" applyBorder="1" applyAlignment="1">
      <alignment horizontal="left" vertical="center"/>
    </xf>
    <xf numFmtId="0" fontId="7" fillId="0" borderId="0" xfId="0" applyFont="1" applyFill="1" applyAlignment="1">
      <alignment vertical="center"/>
    </xf>
    <xf numFmtId="0" fontId="39" fillId="0" borderId="0" xfId="0" applyFont="1" applyFill="1" applyAlignment="1">
      <alignment horizontal="left" vertical="top" wrapText="1"/>
    </xf>
    <xf numFmtId="0" fontId="9" fillId="0" borderId="0" xfId="0" applyFont="1" applyFill="1" applyAlignment="1">
      <alignment horizontal="left" vertical="top"/>
    </xf>
    <xf numFmtId="0" fontId="39" fillId="0" borderId="0" xfId="0" applyFont="1" applyFill="1" applyAlignment="1">
      <alignment horizontal="left" vertical="center"/>
    </xf>
    <xf numFmtId="0" fontId="9" fillId="0" borderId="0" xfId="0" applyFont="1" applyFill="1" applyAlignment="1">
      <alignment horizontal="left" vertical="center"/>
    </xf>
    <xf numFmtId="0" fontId="38" fillId="0" borderId="0" xfId="0" applyFont="1" applyFill="1" applyAlignment="1">
      <alignment horizontal="left" vertical="center"/>
    </xf>
    <xf numFmtId="0" fontId="9" fillId="0" borderId="0" xfId="0" applyFont="1" applyFill="1" applyAlignment="1">
      <alignment horizontal="left" vertical="center"/>
    </xf>
    <xf numFmtId="0" fontId="21" fillId="0" borderId="0" xfId="0" applyFont="1" applyFill="1" applyAlignment="1">
      <alignment horizontal="center" vertical="center"/>
    </xf>
    <xf numFmtId="0" fontId="9" fillId="0" borderId="0" xfId="0" applyFont="1" applyFill="1" applyAlignment="1">
      <alignment vertical="center"/>
    </xf>
    <xf numFmtId="0" fontId="9" fillId="0" borderId="0" xfId="0" quotePrefix="1" applyFont="1" applyFill="1" applyAlignment="1">
      <alignment horizontal="left" vertical="center"/>
    </xf>
    <xf numFmtId="0" fontId="9" fillId="0" borderId="0" xfId="0" applyFont="1" applyFill="1" applyAlignment="1">
      <alignment horizontal="left" vertical="top" wrapText="1"/>
    </xf>
    <xf numFmtId="0" fontId="9" fillId="0" borderId="0" xfId="0" applyFont="1" applyFill="1" applyAlignment="1">
      <alignment horizontal="left" vertical="top"/>
    </xf>
    <xf numFmtId="0" fontId="25" fillId="0" borderId="14" xfId="0" applyFont="1" applyFill="1" applyBorder="1" applyAlignment="1">
      <alignment vertical="top"/>
    </xf>
    <xf numFmtId="0" fontId="9" fillId="0" borderId="0" xfId="0" quotePrefix="1" applyFont="1" applyFill="1" applyAlignment="1">
      <alignment horizontal="left" vertical="top" wrapText="1"/>
    </xf>
    <xf numFmtId="0" fontId="2" fillId="0" borderId="0" xfId="0" applyFont="1" applyFill="1" applyAlignment="1">
      <alignment horizontal="left" vertical="top"/>
    </xf>
    <xf numFmtId="0" fontId="2" fillId="0" borderId="0" xfId="0" applyFont="1" applyFill="1" applyAlignment="1">
      <alignment horizontal="left" vertical="top"/>
    </xf>
    <xf numFmtId="0" fontId="24" fillId="0" borderId="14" xfId="0" applyFont="1" applyFill="1" applyBorder="1" applyAlignment="1">
      <alignment horizontal="left"/>
    </xf>
    <xf numFmtId="0" fontId="6" fillId="0" borderId="14" xfId="0" applyFont="1" applyFill="1" applyBorder="1" applyAlignment="1">
      <alignment horizontal="left"/>
    </xf>
    <xf numFmtId="0" fontId="41" fillId="0" borderId="0" xfId="0" applyFont="1" applyFill="1" applyAlignment="1">
      <alignment horizontal="left" vertical="top"/>
    </xf>
    <xf numFmtId="0" fontId="2" fillId="0" borderId="0" xfId="0" applyFont="1" applyFill="1" applyAlignment="1">
      <alignment horizontal="left" vertical="center"/>
    </xf>
    <xf numFmtId="0" fontId="35" fillId="0" borderId="0" xfId="0" applyFont="1" applyFill="1" applyAlignment="1">
      <alignment horizontal="left" vertical="top" wrapText="1"/>
    </xf>
    <xf numFmtId="0" fontId="35" fillId="0" borderId="0" xfId="0" applyFont="1" applyFill="1" applyAlignment="1">
      <alignment horizontal="left" vertical="top"/>
    </xf>
    <xf numFmtId="0" fontId="35" fillId="0" borderId="0" xfId="0" applyFont="1" applyFill="1" applyAlignment="1">
      <alignment horizontal="center" vertical="top"/>
    </xf>
    <xf numFmtId="0" fontId="10" fillId="0" borderId="0" xfId="0" applyFont="1" applyFill="1" applyAlignment="1">
      <alignment horizontal="left" vertical="top"/>
    </xf>
    <xf numFmtId="0" fontId="9" fillId="0" borderId="0" xfId="0" applyFont="1" applyFill="1" applyAlignment="1">
      <alignment horizontal="center" vertical="center"/>
    </xf>
    <xf numFmtId="44" fontId="2" fillId="0" borderId="1" xfId="0" applyNumberFormat="1" applyFont="1" applyFill="1" applyBorder="1" applyAlignment="1">
      <alignment vertical="center"/>
    </xf>
    <xf numFmtId="0" fontId="12" fillId="0" borderId="0" xfId="0" applyFont="1" applyFill="1" applyAlignment="1">
      <alignment horizontal="center" vertical="top"/>
    </xf>
  </cellXfs>
  <cellStyles count="3">
    <cellStyle name="Lien hypertexte" xfId="2" builtinId="8"/>
    <cellStyle name="Monétaire" xfId="1" builtinId="4"/>
    <cellStyle name="Normal" xfId="0" builtinId="0"/>
  </cellStyles>
  <dxfs count="48">
    <dxf>
      <font>
        <color theme="6" tint="-0.24994659260841701"/>
      </font>
      <border>
        <left style="thin">
          <color theme="6" tint="-0.24994659260841701"/>
        </left>
        <right style="thin">
          <color theme="6" tint="-0.24994659260841701"/>
        </right>
        <top style="thin">
          <color theme="6" tint="-0.24994659260841701"/>
        </top>
        <bottom style="thin">
          <color theme="6" tint="-0.24994659260841701"/>
        </bottom>
        <vertical/>
        <horizontal/>
      </border>
    </dxf>
    <dxf>
      <font>
        <color rgb="FFC00000"/>
      </font>
    </dxf>
    <dxf>
      <font>
        <color theme="0"/>
      </font>
      <fill>
        <patternFill>
          <bgColor theme="0"/>
        </patternFill>
      </fill>
      <border>
        <left/>
        <right/>
        <top/>
        <bottom/>
        <vertical/>
        <horizontal/>
      </border>
    </dxf>
    <dxf>
      <font>
        <b/>
        <i val="0"/>
      </font>
      <fill>
        <patternFill>
          <bgColor theme="8" tint="0.79998168889431442"/>
        </patternFill>
      </fill>
      <border>
        <bottom style="dotted">
          <color auto="1"/>
        </bottom>
      </border>
    </dxf>
    <dxf>
      <font>
        <b/>
        <i val="0"/>
        <color rgb="FFC00000"/>
      </font>
    </dxf>
    <dxf>
      <font>
        <b/>
        <i val="0"/>
      </font>
      <fill>
        <patternFill>
          <bgColor theme="8" tint="0.79998168889431442"/>
        </patternFill>
      </fill>
      <border>
        <bottom style="dotted">
          <color auto="1"/>
        </bottom>
      </border>
    </dxf>
    <dxf>
      <font>
        <color theme="6" tint="-0.499984740745262"/>
      </font>
      <fill>
        <patternFill>
          <bgColor theme="6" tint="0.79998168889431442"/>
        </patternFill>
      </fill>
      <border>
        <left style="thin">
          <color theme="6" tint="-0.24994659260841701"/>
        </left>
        <vertical/>
        <horizontal/>
      </border>
    </dxf>
    <dxf>
      <font>
        <b/>
        <i val="0"/>
      </font>
      <fill>
        <patternFill>
          <bgColor theme="8" tint="0.79998168889431442"/>
        </patternFill>
      </fill>
      <border>
        <bottom style="dotted">
          <color auto="1"/>
        </bottom>
      </border>
    </dxf>
    <dxf>
      <font>
        <b/>
        <i val="0"/>
      </font>
      <fill>
        <patternFill>
          <bgColor theme="8" tint="0.79998168889431442"/>
        </patternFill>
      </fill>
      <border>
        <bottom style="dotted">
          <color auto="1"/>
        </bottom>
      </border>
    </dxf>
    <dxf>
      <font>
        <b/>
        <i val="0"/>
      </font>
      <fill>
        <patternFill>
          <bgColor theme="8" tint="0.79998168889431442"/>
        </patternFill>
      </fill>
      <border>
        <bottom style="dotted">
          <color auto="1"/>
        </bottom>
      </border>
    </dxf>
    <dxf>
      <font>
        <b/>
        <i val="0"/>
      </font>
      <fill>
        <patternFill>
          <bgColor theme="8" tint="0.79998168889431442"/>
        </patternFill>
      </fill>
      <border>
        <bottom style="dotted">
          <color auto="1"/>
        </bottom>
      </border>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font>
        <b/>
        <i val="0"/>
      </font>
      <fill>
        <patternFill>
          <bgColor theme="8" tint="0.79998168889431442"/>
        </patternFill>
      </fill>
      <border>
        <bottom style="dotted">
          <color auto="1"/>
        </bottom>
      </border>
    </dxf>
    <dxf>
      <font>
        <b/>
        <i val="0"/>
      </font>
      <fill>
        <patternFill>
          <bgColor theme="8" tint="0.79998168889431442"/>
        </patternFill>
      </fill>
      <border>
        <bottom style="dotted">
          <color auto="1"/>
        </bottom>
      </border>
    </dxf>
    <dxf>
      <font>
        <b/>
        <i val="0"/>
      </font>
      <fill>
        <patternFill>
          <bgColor theme="8" tint="0.79998168889431442"/>
        </patternFill>
      </fill>
      <border>
        <bottom style="dotted">
          <color auto="1"/>
        </bottom>
      </border>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191919"/>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EEEFEE"/>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40481</xdr:colOff>
      <xdr:row>0</xdr:row>
      <xdr:rowOff>76474</xdr:rowOff>
    </xdr:from>
    <xdr:to>
      <xdr:col>3</xdr:col>
      <xdr:colOff>963857</xdr:colOff>
      <xdr:row>1</xdr:row>
      <xdr:rowOff>61545</xdr:rowOff>
    </xdr:to>
    <xdr:pic>
      <xdr:nvPicPr>
        <xdr:cNvPr id="2" name="Image 1">
          <a:extLst>
            <a:ext uri="{FF2B5EF4-FFF2-40B4-BE49-F238E27FC236}">
              <a16:creationId xmlns:a16="http://schemas.microsoft.com/office/drawing/2014/main" id="{A778D696-B0D6-B6DE-3304-1C087E8876CE}"/>
            </a:ext>
          </a:extLst>
        </xdr:cNvPr>
        <xdr:cNvPicPr>
          <a:picLocks noChangeAspect="1"/>
        </xdr:cNvPicPr>
      </xdr:nvPicPr>
      <xdr:blipFill>
        <a:blip xmlns:r="http://schemas.openxmlformats.org/officeDocument/2006/relationships" r:embed="rId1"/>
        <a:stretch>
          <a:fillRect/>
        </a:stretch>
      </xdr:blipFill>
      <xdr:spPr>
        <a:xfrm>
          <a:off x="554831" y="76474"/>
          <a:ext cx="1428201" cy="99472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0</xdr:row>
      <xdr:rowOff>137289</xdr:rowOff>
    </xdr:from>
    <xdr:to>
      <xdr:col>3</xdr:col>
      <xdr:colOff>610516</xdr:colOff>
      <xdr:row>1</xdr:row>
      <xdr:rowOff>123825</xdr:rowOff>
    </xdr:to>
    <xdr:pic>
      <xdr:nvPicPr>
        <xdr:cNvPr id="2" name="Image 1">
          <a:extLst>
            <a:ext uri="{FF2B5EF4-FFF2-40B4-BE49-F238E27FC236}">
              <a16:creationId xmlns:a16="http://schemas.microsoft.com/office/drawing/2014/main" id="{12832D77-24F5-405E-BAE8-A1B48CAC6710}"/>
            </a:ext>
          </a:extLst>
        </xdr:cNvPr>
        <xdr:cNvPicPr>
          <a:picLocks noChangeAspect="1"/>
        </xdr:cNvPicPr>
      </xdr:nvPicPr>
      <xdr:blipFill>
        <a:blip xmlns:r="http://schemas.openxmlformats.org/officeDocument/2006/relationships" r:embed="rId1"/>
        <a:stretch>
          <a:fillRect/>
        </a:stretch>
      </xdr:blipFill>
      <xdr:spPr>
        <a:xfrm>
          <a:off x="200025" y="137289"/>
          <a:ext cx="1429666" cy="996186"/>
        </a:xfrm>
        <a:prstGeom prst="rect">
          <a:avLst/>
        </a:prstGeom>
      </xdr:spPr>
    </xdr:pic>
    <xdr:clientData/>
  </xdr:twoCellAnchor>
  <xdr:twoCellAnchor editAs="oneCell">
    <xdr:from>
      <xdr:col>9</xdr:col>
      <xdr:colOff>0</xdr:colOff>
      <xdr:row>11</xdr:row>
      <xdr:rowOff>85692</xdr:rowOff>
    </xdr:from>
    <xdr:to>
      <xdr:col>11</xdr:col>
      <xdr:colOff>266852</xdr:colOff>
      <xdr:row>13</xdr:row>
      <xdr:rowOff>0</xdr:rowOff>
    </xdr:to>
    <xdr:pic>
      <xdr:nvPicPr>
        <xdr:cNvPr id="3" name="Image 2">
          <a:extLst>
            <a:ext uri="{FF2B5EF4-FFF2-40B4-BE49-F238E27FC236}">
              <a16:creationId xmlns:a16="http://schemas.microsoft.com/office/drawing/2014/main" id="{DEA80449-A5FE-8B73-898D-11F95B9D89B6}"/>
            </a:ext>
          </a:extLst>
        </xdr:cNvPr>
        <xdr:cNvPicPr>
          <a:picLocks noChangeAspect="1"/>
        </xdr:cNvPicPr>
      </xdr:nvPicPr>
      <xdr:blipFill>
        <a:blip xmlns:r="http://schemas.openxmlformats.org/officeDocument/2006/relationships" r:embed="rId2"/>
        <a:stretch>
          <a:fillRect/>
        </a:stretch>
      </xdr:blipFill>
      <xdr:spPr>
        <a:xfrm>
          <a:off x="4295775" y="2876517"/>
          <a:ext cx="1086002" cy="238158"/>
        </a:xfrm>
        <a:prstGeom prst="rect">
          <a:avLst/>
        </a:prstGeom>
        <a:ln>
          <a:solidFill>
            <a:schemeClr val="bg1">
              <a:lumMod val="50000"/>
            </a:schemeClr>
          </a:solidFill>
        </a:ln>
      </xdr:spPr>
    </xdr:pic>
    <xdr:clientData/>
  </xdr:twoCellAnchor>
  <xdr:twoCellAnchor editAs="oneCell">
    <xdr:from>
      <xdr:col>9</xdr:col>
      <xdr:colOff>0</xdr:colOff>
      <xdr:row>9</xdr:row>
      <xdr:rowOff>0</xdr:rowOff>
    </xdr:from>
    <xdr:to>
      <xdr:col>13</xdr:col>
      <xdr:colOff>171703</xdr:colOff>
      <xdr:row>11</xdr:row>
      <xdr:rowOff>45</xdr:rowOff>
    </xdr:to>
    <xdr:pic>
      <xdr:nvPicPr>
        <xdr:cNvPr id="4" name="Image 3">
          <a:extLst>
            <a:ext uri="{FF2B5EF4-FFF2-40B4-BE49-F238E27FC236}">
              <a16:creationId xmlns:a16="http://schemas.microsoft.com/office/drawing/2014/main" id="{3EAC9BEA-C0C8-DFE2-D2A8-4AE15A3B2143}"/>
            </a:ext>
          </a:extLst>
        </xdr:cNvPr>
        <xdr:cNvPicPr>
          <a:picLocks noChangeAspect="1"/>
        </xdr:cNvPicPr>
      </xdr:nvPicPr>
      <xdr:blipFill>
        <a:blip xmlns:r="http://schemas.openxmlformats.org/officeDocument/2006/relationships" r:embed="rId3"/>
        <a:stretch>
          <a:fillRect/>
        </a:stretch>
      </xdr:blipFill>
      <xdr:spPr>
        <a:xfrm>
          <a:off x="4295775" y="2466975"/>
          <a:ext cx="1810003" cy="323895"/>
        </a:xfrm>
        <a:prstGeom prst="rect">
          <a:avLst/>
        </a:prstGeom>
        <a:ln>
          <a:solidFill>
            <a:schemeClr val="bg1">
              <a:lumMod val="50000"/>
            </a:schemeClr>
          </a:solidFill>
        </a:ln>
      </xdr:spPr>
    </xdr:pic>
    <xdr:clientData/>
  </xdr:twoCellAnchor>
  <xdr:twoCellAnchor editAs="oneCell">
    <xdr:from>
      <xdr:col>8</xdr:col>
      <xdr:colOff>399472</xdr:colOff>
      <xdr:row>13</xdr:row>
      <xdr:rowOff>57150</xdr:rowOff>
    </xdr:from>
    <xdr:to>
      <xdr:col>19</xdr:col>
      <xdr:colOff>38100</xdr:colOff>
      <xdr:row>20</xdr:row>
      <xdr:rowOff>85887</xdr:rowOff>
    </xdr:to>
    <xdr:pic>
      <xdr:nvPicPr>
        <xdr:cNvPr id="5" name="Image 4">
          <a:extLst>
            <a:ext uri="{FF2B5EF4-FFF2-40B4-BE49-F238E27FC236}">
              <a16:creationId xmlns:a16="http://schemas.microsoft.com/office/drawing/2014/main" id="{812E4F3C-FEA4-5BDE-7B5B-D5A3A54FB726}"/>
            </a:ext>
          </a:extLst>
        </xdr:cNvPr>
        <xdr:cNvPicPr>
          <a:picLocks noChangeAspect="1"/>
        </xdr:cNvPicPr>
      </xdr:nvPicPr>
      <xdr:blipFill>
        <a:blip xmlns:r="http://schemas.openxmlformats.org/officeDocument/2006/relationships" r:embed="rId4"/>
        <a:stretch>
          <a:fillRect/>
        </a:stretch>
      </xdr:blipFill>
      <xdr:spPr>
        <a:xfrm>
          <a:off x="4285672" y="3171825"/>
          <a:ext cx="4143953" cy="1162212"/>
        </a:xfrm>
        <a:prstGeom prst="rect">
          <a:avLst/>
        </a:prstGeom>
        <a:ln>
          <a:solidFill>
            <a:schemeClr val="bg1">
              <a:lumMod val="50000"/>
            </a:schemeClr>
          </a:solidFill>
        </a:ln>
      </xdr:spPr>
    </xdr:pic>
    <xdr:clientData/>
  </xdr:twoCellAnchor>
  <xdr:twoCellAnchor editAs="oneCell">
    <xdr:from>
      <xdr:col>9</xdr:col>
      <xdr:colOff>0</xdr:colOff>
      <xdr:row>21</xdr:row>
      <xdr:rowOff>18973</xdr:rowOff>
    </xdr:from>
    <xdr:to>
      <xdr:col>13</xdr:col>
      <xdr:colOff>114545</xdr:colOff>
      <xdr:row>24</xdr:row>
      <xdr:rowOff>85725</xdr:rowOff>
    </xdr:to>
    <xdr:pic>
      <xdr:nvPicPr>
        <xdr:cNvPr id="6" name="Image 5">
          <a:extLst>
            <a:ext uri="{FF2B5EF4-FFF2-40B4-BE49-F238E27FC236}">
              <a16:creationId xmlns:a16="http://schemas.microsoft.com/office/drawing/2014/main" id="{9FD2B82D-B5C9-5D5F-D307-A861B995F8E5}"/>
            </a:ext>
          </a:extLst>
        </xdr:cNvPr>
        <xdr:cNvPicPr>
          <a:picLocks noChangeAspect="1"/>
        </xdr:cNvPicPr>
      </xdr:nvPicPr>
      <xdr:blipFill>
        <a:blip xmlns:r="http://schemas.openxmlformats.org/officeDocument/2006/relationships" r:embed="rId5"/>
        <a:stretch>
          <a:fillRect/>
        </a:stretch>
      </xdr:blipFill>
      <xdr:spPr>
        <a:xfrm>
          <a:off x="4295775" y="4429048"/>
          <a:ext cx="1752845" cy="552527"/>
        </a:xfrm>
        <a:prstGeom prst="rect">
          <a:avLst/>
        </a:prstGeom>
        <a:ln>
          <a:solidFill>
            <a:schemeClr val="bg1">
              <a:lumMod val="50000"/>
            </a:schemeClr>
          </a:solid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68580</xdr:colOff>
      <xdr:row>0</xdr:row>
      <xdr:rowOff>137160</xdr:rowOff>
    </xdr:from>
    <xdr:to>
      <xdr:col>3</xdr:col>
      <xdr:colOff>577215</xdr:colOff>
      <xdr:row>0</xdr:row>
      <xdr:rowOff>1123950</xdr:rowOff>
    </xdr:to>
    <xdr:pic>
      <xdr:nvPicPr>
        <xdr:cNvPr id="3" name="Image 2">
          <a:extLst>
            <a:ext uri="{FF2B5EF4-FFF2-40B4-BE49-F238E27FC236}">
              <a16:creationId xmlns:a16="http://schemas.microsoft.com/office/drawing/2014/main" id="{558734C1-4720-4DD9-B007-2218AB1E8884}"/>
            </a:ext>
          </a:extLst>
        </xdr:cNvPr>
        <xdr:cNvPicPr>
          <a:picLocks noChangeAspect="1"/>
        </xdr:cNvPicPr>
      </xdr:nvPicPr>
      <xdr:blipFill>
        <a:blip xmlns:r="http://schemas.openxmlformats.org/officeDocument/2006/relationships" r:embed="rId1"/>
        <a:stretch>
          <a:fillRect/>
        </a:stretch>
      </xdr:blipFill>
      <xdr:spPr>
        <a:xfrm>
          <a:off x="68580" y="137160"/>
          <a:ext cx="1520190" cy="98679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8E77BB9-868B-413C-9E25-4605FF3C47F8}" name="Tableau1" displayName="Tableau1" ref="B3:G24" totalsRowShown="0" headerRowDxfId="47" dataDxfId="46">
  <autoFilter ref="B3:G24" xr:uid="{F8E77BB9-868B-413C-9E25-4605FF3C47F8}"/>
  <tableColumns count="6">
    <tableColumn id="1" xr3:uid="{AD9590E7-AF3B-4994-804A-7160D1D3D743}" name="ACCES HAUT NIVEAU" dataDxfId="45"/>
    <tableColumn id="2" xr3:uid="{065097B5-2FFC-4A71-98A1-2EE855F557A0}" name="INSTANCES" dataDxfId="44"/>
    <tableColumn id="3" xr3:uid="{98658452-DB71-4F29-A20E-809F9A5A9698}" name="OPÉRATIONS SPORTIVES" dataDxfId="43"/>
    <tableColumn id="4" xr3:uid="{2B5AE861-E44D-4365-A164-FEEC8F532ADE}" name="DÉVELOPPEMENT" dataDxfId="42"/>
    <tableColumn id="5" xr3:uid="{45D08C4D-1CD1-47AE-A1FF-1B2A7049E89B}" name="FORMATION" dataDxfId="41"/>
    <tableColumn id="6" xr3:uid="{1094F7E4-ABD3-456E-BBEC-FEC3D7F6CCB6}" name="COMMUNICATION &amp; PROMOTION" dataDxfId="40"/>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FB5E804-20EF-488B-8069-DFD1544918C2}" name="tabFonctions" displayName="tabFonctions" ref="B27:B33" totalsRowShown="0" headerRowDxfId="39" dataDxfId="38">
  <autoFilter ref="B27:B33" xr:uid="{DFB5E804-20EF-488B-8069-DFD1544918C2}"/>
  <tableColumns count="1">
    <tableColumn id="1" xr3:uid="{ADF06A28-FE36-40C0-ABA4-DCEF374000A0}" name="FONCTIONS" dataDxfId="37"/>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272E030-069C-4358-ABFF-E925F2BA27E6}" name="tabSelection" displayName="tabSelection" ref="D27:D28" totalsRowShown="0" headerRowDxfId="36" dataDxfId="35">
  <autoFilter ref="D27:D28" xr:uid="{6272E030-069C-4358-ABFF-E925F2BA27E6}"/>
  <tableColumns count="1">
    <tableColumn id="1" xr3:uid="{72674214-915A-4495-8594-5EC8416668F5}" name="Sélection" dataDxfId="34"/>
  </tableColumns>
  <tableStyleInfo name="TableStyleMedium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89D027F4-4140-4DFD-AEF3-AFD1CAB1519E}" name="tabFraisKm" displayName="tabFraisKm" ref="B36:C38" totalsRowShown="0" headerRowDxfId="33" dataDxfId="32">
  <autoFilter ref="B36:C38" xr:uid="{89D027F4-4140-4DFD-AEF3-AFD1CAB1519E}"/>
  <tableColumns count="2">
    <tableColumn id="1" xr3:uid="{8F4FDF03-B8B1-4019-8B06-12A79D4A02AD}" name="FRAIS KM" dataDxfId="31"/>
    <tableColumn id="2" xr3:uid="{C5672D50-9AA5-4B89-A2D3-A00E9BF59332}" name="Montant" dataDxfId="30"/>
  </tableColumns>
  <tableStyleInfo name="TableStyleMedium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4E3F2EC-D416-49D6-ADDE-5993C619B60F}" name="tabValideurs" displayName="tabValideurs" ref="F27:G33" totalsRowShown="0" headerRowDxfId="29" dataDxfId="28">
  <autoFilter ref="F27:G33" xr:uid="{D4E3F2EC-D416-49D6-ADDE-5993C619B60F}"/>
  <tableColumns count="2">
    <tableColumn id="1" xr3:uid="{3616B2C9-0F6E-4244-B33E-205F2B53E6B8}" name="SECTEUR" dataDxfId="27"/>
    <tableColumn id="2" xr3:uid="{841BA309-E330-4E11-9881-2F078C09809A}" name="Valideur" dataDxfId="26"/>
  </tableColumns>
  <tableStyleInfo name="TableStyleMedium9" showFirstColumn="0" showLastColumn="0" showRowStripes="1" showColumnStripes="0"/>
</table>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bofip.impots.gouv.fr/bofip/5868-PGP.html"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B2CFE7-C2B9-443B-BCFE-443A19B5F424}">
  <sheetPr codeName="Feuil1">
    <tabColor rgb="FFFFFF00"/>
    <pageSetUpPr fitToPage="1"/>
  </sheetPr>
  <dimension ref="A1:AC141"/>
  <sheetViews>
    <sheetView showZeros="0" tabSelected="1" zoomScale="110" zoomScaleNormal="110" zoomScaleSheetLayoutView="115" workbookViewId="0">
      <selection activeCell="D6" sqref="D6:K6"/>
    </sheetView>
  </sheetViews>
  <sheetFormatPr baseColWidth="10" defaultColWidth="0" defaultRowHeight="12.75" zeroHeight="1" x14ac:dyDescent="0.2"/>
  <cols>
    <col min="1" max="1" width="2.625" style="1" customWidth="1"/>
    <col min="2" max="2" width="4.125" style="1" customWidth="1"/>
    <col min="3" max="3" width="6.625" style="1" customWidth="1"/>
    <col min="4" max="4" width="16.125" style="1" customWidth="1"/>
    <col min="5" max="5" width="4" style="1" customWidth="1"/>
    <col min="6" max="6" width="4.375" style="1" customWidth="1"/>
    <col min="7" max="7" width="7.375" style="1" customWidth="1"/>
    <col min="8" max="8" width="4.375" style="1" customWidth="1"/>
    <col min="9" max="9" width="0.875" style="1" customWidth="1"/>
    <col min="10" max="10" width="6.625" style="1" customWidth="1"/>
    <col min="11" max="11" width="8.625" style="1" customWidth="1"/>
    <col min="12" max="12" width="4.125" style="1" customWidth="1"/>
    <col min="13" max="13" width="8.125" style="1" customWidth="1"/>
    <col min="14" max="15" width="4.125" style="1" customWidth="1"/>
    <col min="16" max="16" width="18" style="1" customWidth="1"/>
    <col min="17" max="17" width="4.375" style="1" customWidth="1"/>
    <col min="18" max="19" width="6.375" style="1" customWidth="1"/>
    <col min="20" max="20" width="4.625" style="1" customWidth="1"/>
    <col min="21" max="21" width="2.625" style="1" customWidth="1"/>
    <col min="22" max="22" width="10.625" style="1" hidden="1" customWidth="1"/>
    <col min="23" max="29" width="0" style="1" hidden="1" customWidth="1"/>
    <col min="30" max="16384" width="10.625" style="1" hidden="1"/>
  </cols>
  <sheetData>
    <row r="1" spans="1:21" ht="79.5" customHeight="1" x14ac:dyDescent="0.2">
      <c r="A1" s="5"/>
      <c r="B1" s="38"/>
      <c r="C1" s="39"/>
      <c r="E1" s="157" t="s">
        <v>0</v>
      </c>
      <c r="F1" s="157"/>
      <c r="G1" s="157"/>
      <c r="H1" s="157"/>
      <c r="I1" s="157"/>
      <c r="J1" s="157"/>
      <c r="K1" s="157"/>
      <c r="L1" s="157"/>
      <c r="M1" s="157"/>
      <c r="N1" s="157"/>
      <c r="O1" s="157"/>
      <c r="P1" s="157"/>
      <c r="Q1" s="158" t="s">
        <v>157</v>
      </c>
      <c r="R1" s="158"/>
      <c r="S1" s="158"/>
      <c r="T1" s="158"/>
    </row>
    <row r="2" spans="1:21" ht="16.5" customHeight="1" x14ac:dyDescent="0.2">
      <c r="A2" s="5"/>
      <c r="B2" s="38"/>
      <c r="C2" s="39"/>
      <c r="E2" s="157"/>
      <c r="F2" s="157"/>
      <c r="G2" s="157"/>
      <c r="H2" s="157"/>
      <c r="I2" s="157"/>
      <c r="J2" s="157"/>
      <c r="K2" s="157"/>
      <c r="L2" s="157"/>
      <c r="M2" s="157"/>
      <c r="N2" s="157"/>
      <c r="O2" s="157"/>
      <c r="P2" s="157"/>
      <c r="Q2" s="36"/>
      <c r="R2" s="36"/>
      <c r="S2" s="36"/>
      <c r="T2" s="40"/>
    </row>
    <row r="3" spans="1:21" ht="16.5" customHeight="1" x14ac:dyDescent="0.2">
      <c r="A3" s="5"/>
      <c r="B3" s="38"/>
      <c r="C3" s="39"/>
      <c r="E3" s="36"/>
      <c r="F3" s="41"/>
      <c r="G3" s="36"/>
      <c r="H3" s="36"/>
      <c r="I3" s="36"/>
      <c r="J3" s="36"/>
      <c r="K3" s="36"/>
      <c r="L3" s="36"/>
      <c r="M3" s="36"/>
      <c r="N3" s="36"/>
      <c r="O3" s="36"/>
      <c r="P3" s="36"/>
      <c r="Q3" s="36"/>
      <c r="R3" s="36"/>
      <c r="S3" s="36"/>
      <c r="T3" s="36"/>
    </row>
    <row r="4" spans="1:21" s="3" customFormat="1" ht="18.75" thickBot="1" x14ac:dyDescent="0.25">
      <c r="A4" s="5"/>
      <c r="B4" s="65" t="str">
        <f>IF(
   AND(
      LEN(TRIM(D6))&gt;0,
      LEN(TRIM(N6))&gt;0,
      LEN(TRIM(D8))&gt;0,
      LEN(TRIM(D9))&gt;0,
      LEN(TRIM(H9))&gt;0,
      LEN(TRIM(D11))&gt;0,
      LEN(TRIM(H11))&gt;0,
      LEN(TRIM(E15))&gt;0,
      LEN(TRIM(E17))&gt;0,
      LEN(TRIM(E19))&gt;0,
      LEN(TRIM(E24))&gt;0
   ),
   "✓", "●"
)</f>
        <v>●</v>
      </c>
      <c r="C4" s="34" t="s">
        <v>2</v>
      </c>
      <c r="D4" s="2"/>
      <c r="E4" s="2"/>
      <c r="F4" s="2"/>
      <c r="G4" s="2"/>
      <c r="H4" s="2"/>
      <c r="I4" s="2"/>
      <c r="J4" s="2"/>
      <c r="K4" s="2"/>
      <c r="L4" s="2"/>
      <c r="M4" s="2"/>
      <c r="N4" s="2"/>
      <c r="O4" s="2"/>
      <c r="P4" s="161"/>
      <c r="Q4" s="161"/>
      <c r="R4" s="160"/>
      <c r="S4" s="160"/>
      <c r="T4" s="160"/>
    </row>
    <row r="5" spans="1:21" ht="10.15" customHeight="1" x14ac:dyDescent="0.2">
      <c r="A5" s="5"/>
      <c r="B5" s="5"/>
      <c r="C5" s="5"/>
      <c r="D5" s="5"/>
      <c r="E5" s="5"/>
      <c r="F5" s="5"/>
      <c r="G5" s="5"/>
      <c r="H5" s="5"/>
      <c r="I5" s="5"/>
      <c r="J5" s="5"/>
      <c r="K5" s="5"/>
      <c r="L5" s="5"/>
      <c r="M5" s="5"/>
      <c r="N5" s="5"/>
      <c r="O5" s="5"/>
      <c r="P5" s="5"/>
      <c r="Q5" s="5"/>
      <c r="R5" s="5"/>
      <c r="S5" s="5"/>
      <c r="T5" s="5"/>
    </row>
    <row r="6" spans="1:21" ht="21.75" customHeight="1" thickBot="1" x14ac:dyDescent="0.25">
      <c r="A6" s="5"/>
      <c r="C6" s="11" t="s">
        <v>3</v>
      </c>
      <c r="D6" s="135"/>
      <c r="E6" s="135"/>
      <c r="F6" s="135"/>
      <c r="G6" s="135"/>
      <c r="H6" s="135"/>
      <c r="I6" s="135"/>
      <c r="J6" s="135"/>
      <c r="K6" s="135"/>
      <c r="L6" s="30"/>
      <c r="M6" s="11" t="s">
        <v>4</v>
      </c>
      <c r="N6" s="135"/>
      <c r="O6" s="135"/>
      <c r="P6" s="135"/>
      <c r="Q6" s="135"/>
      <c r="R6" s="135"/>
      <c r="S6" s="135"/>
      <c r="T6" s="135"/>
      <c r="U6" s="26" t="str">
        <f>IF(G6="","",IF(N46="","Fonction saisir obligatoirement",""))</f>
        <v/>
      </c>
    </row>
    <row r="7" spans="1:21" s="29" customFormat="1" ht="8.25" customHeight="1" x14ac:dyDescent="0.2">
      <c r="A7" s="27"/>
      <c r="B7" s="28"/>
      <c r="C7" s="27"/>
      <c r="D7" s="27"/>
      <c r="E7" s="27"/>
      <c r="F7" s="27"/>
      <c r="G7" s="27"/>
      <c r="H7" s="27"/>
      <c r="I7" s="27"/>
      <c r="J7" s="27"/>
      <c r="K7" s="27"/>
      <c r="L7" s="27"/>
      <c r="M7" s="27"/>
      <c r="N7" s="27"/>
      <c r="O7" s="27"/>
      <c r="P7" s="27"/>
      <c r="Q7" s="27"/>
    </row>
    <row r="8" spans="1:21" ht="19.5" customHeight="1" thickBot="1" x14ac:dyDescent="0.25">
      <c r="A8" s="5"/>
      <c r="B8" s="7"/>
      <c r="C8" s="11" t="s">
        <v>5</v>
      </c>
      <c r="D8" s="135"/>
      <c r="E8" s="135"/>
      <c r="F8" s="135"/>
      <c r="G8" s="135"/>
      <c r="H8" s="135"/>
      <c r="I8" s="135"/>
      <c r="J8" s="135"/>
      <c r="K8" s="135"/>
      <c r="L8" s="135"/>
      <c r="M8" s="135"/>
      <c r="N8" s="135"/>
      <c r="O8" s="135"/>
      <c r="P8" s="135"/>
      <c r="Q8" s="135"/>
      <c r="R8" s="135"/>
      <c r="S8" s="135"/>
      <c r="T8" s="135"/>
    </row>
    <row r="9" spans="1:21" ht="19.5" customHeight="1" thickBot="1" x14ac:dyDescent="0.25">
      <c r="A9" s="5"/>
      <c r="B9" s="7"/>
      <c r="C9" s="11" t="s">
        <v>6</v>
      </c>
      <c r="D9" s="136"/>
      <c r="E9" s="136"/>
      <c r="G9" s="11" t="s">
        <v>7</v>
      </c>
      <c r="H9" s="136"/>
      <c r="I9" s="136"/>
      <c r="J9" s="136"/>
      <c r="K9" s="136"/>
      <c r="L9" s="136"/>
      <c r="M9" s="136"/>
      <c r="N9" s="136"/>
      <c r="O9" s="136"/>
      <c r="P9" s="136"/>
      <c r="Q9" s="136"/>
      <c r="R9" s="136"/>
      <c r="S9" s="136"/>
      <c r="T9" s="136"/>
    </row>
    <row r="10" spans="1:21" ht="6" customHeight="1" x14ac:dyDescent="0.2">
      <c r="A10" s="159"/>
      <c r="B10" s="159"/>
      <c r="C10" s="159"/>
      <c r="D10" s="159"/>
      <c r="E10" s="159"/>
      <c r="F10" s="159"/>
      <c r="G10" s="159"/>
      <c r="H10" s="159"/>
      <c r="I10" s="159"/>
      <c r="J10" s="159"/>
      <c r="K10" s="159"/>
      <c r="L10" s="159"/>
      <c r="M10" s="159"/>
      <c r="N10" s="159"/>
      <c r="O10" s="159"/>
      <c r="P10" s="159"/>
      <c r="Q10" s="159"/>
      <c r="R10" s="159"/>
      <c r="S10" s="159"/>
      <c r="T10" s="159"/>
    </row>
    <row r="11" spans="1:21" ht="19.5" customHeight="1" thickBot="1" x14ac:dyDescent="0.25">
      <c r="A11" s="5"/>
      <c r="B11" s="7"/>
      <c r="C11" s="11" t="s">
        <v>8</v>
      </c>
      <c r="D11" s="135"/>
      <c r="E11" s="135"/>
      <c r="G11" s="11" t="s">
        <v>9</v>
      </c>
      <c r="H11" s="135"/>
      <c r="I11" s="135"/>
      <c r="J11" s="135"/>
      <c r="K11" s="135"/>
      <c r="L11" s="135"/>
      <c r="M11" s="135"/>
      <c r="N11" s="135"/>
      <c r="O11" s="135"/>
      <c r="P11" s="135"/>
      <c r="Q11" s="135"/>
      <c r="R11" s="135"/>
      <c r="S11" s="135"/>
      <c r="T11" s="135"/>
    </row>
    <row r="12" spans="1:21" ht="11.25" customHeight="1" x14ac:dyDescent="0.2">
      <c r="A12" s="159"/>
      <c r="B12" s="159"/>
      <c r="C12" s="159"/>
      <c r="D12" s="159"/>
      <c r="E12" s="159"/>
      <c r="F12" s="159"/>
      <c r="G12" s="159"/>
      <c r="H12" s="159"/>
      <c r="I12" s="159"/>
      <c r="J12" s="159"/>
      <c r="K12" s="159"/>
      <c r="L12" s="159"/>
      <c r="M12" s="159"/>
      <c r="N12" s="159"/>
      <c r="O12" s="159"/>
      <c r="P12" s="159"/>
      <c r="Q12" s="159"/>
      <c r="R12" s="159"/>
      <c r="S12" s="159"/>
      <c r="T12" s="159"/>
    </row>
    <row r="13" spans="1:21" ht="21.75" customHeight="1" x14ac:dyDescent="0.2">
      <c r="A13" s="5"/>
      <c r="B13" s="5"/>
      <c r="C13" s="74" t="s">
        <v>10</v>
      </c>
      <c r="D13" s="5"/>
      <c r="E13" s="5"/>
      <c r="F13" s="5"/>
      <c r="G13" s="5"/>
      <c r="H13" s="5"/>
      <c r="I13" s="5"/>
      <c r="J13" s="5"/>
      <c r="K13" s="5"/>
      <c r="L13" s="5"/>
      <c r="M13" s="5"/>
      <c r="N13" s="5"/>
      <c r="O13" s="5"/>
      <c r="P13" s="5"/>
      <c r="Q13" s="5"/>
      <c r="R13" s="5"/>
      <c r="S13" s="5"/>
      <c r="T13" s="5"/>
    </row>
    <row r="14" spans="1:21" ht="6" customHeight="1" x14ac:dyDescent="0.2">
      <c r="A14" s="5"/>
      <c r="B14" s="5"/>
      <c r="C14" s="5"/>
      <c r="D14" s="5"/>
      <c r="E14" s="5"/>
      <c r="F14" s="5"/>
      <c r="G14" s="5"/>
      <c r="H14" s="5"/>
      <c r="I14" s="5"/>
      <c r="J14" s="5"/>
      <c r="K14" s="5"/>
      <c r="L14" s="5"/>
      <c r="M14" s="5"/>
      <c r="N14" s="5"/>
      <c r="O14" s="5"/>
      <c r="P14" s="5"/>
      <c r="Q14" s="5"/>
      <c r="R14" s="5"/>
      <c r="S14" s="5"/>
      <c r="T14" s="5"/>
    </row>
    <row r="15" spans="1:21" ht="21.75" customHeight="1" thickBot="1" x14ac:dyDescent="0.25">
      <c r="A15" s="5"/>
      <c r="B15" s="5"/>
      <c r="C15" s="5"/>
      <c r="D15" s="11" t="s">
        <v>11</v>
      </c>
      <c r="E15" s="162" t="str">
        <f>D6 &amp;" "&amp; N6</f>
        <v xml:space="preserve"> </v>
      </c>
      <c r="F15" s="162"/>
      <c r="G15" s="162"/>
      <c r="H15" s="162"/>
      <c r="I15" s="162"/>
      <c r="J15" s="162"/>
      <c r="K15" s="162"/>
      <c r="L15" s="162"/>
      <c r="M15" s="162"/>
      <c r="N15" s="162"/>
      <c r="O15" s="162"/>
      <c r="P15" s="162"/>
      <c r="Q15" s="162"/>
      <c r="R15" s="162"/>
      <c r="S15" s="162"/>
      <c r="T15" s="162"/>
    </row>
    <row r="16" spans="1:21" ht="6" customHeight="1" x14ac:dyDescent="0.2">
      <c r="A16" s="5"/>
      <c r="B16" s="5"/>
      <c r="C16" s="5"/>
      <c r="D16" s="5"/>
      <c r="E16" s="5"/>
      <c r="F16" s="5"/>
      <c r="G16" s="5"/>
      <c r="H16" s="5"/>
      <c r="I16" s="5"/>
      <c r="J16" s="5"/>
      <c r="K16" s="5"/>
      <c r="L16" s="5"/>
      <c r="M16" s="5"/>
      <c r="N16" s="5"/>
      <c r="O16" s="5"/>
      <c r="P16" s="5"/>
      <c r="Q16" s="5"/>
      <c r="R16" s="5"/>
      <c r="S16" s="5"/>
      <c r="T16" s="5"/>
    </row>
    <row r="17" spans="1:20" ht="21.75" customHeight="1" thickBot="1" x14ac:dyDescent="0.25">
      <c r="A17" s="5"/>
      <c r="B17" s="5"/>
      <c r="C17" s="5"/>
      <c r="D17" s="11" t="s">
        <v>12</v>
      </c>
      <c r="E17" s="163"/>
      <c r="F17" s="163"/>
      <c r="G17" s="163"/>
      <c r="H17" s="163"/>
      <c r="I17" s="163"/>
      <c r="J17" s="163"/>
      <c r="K17" s="163"/>
      <c r="L17" s="163"/>
      <c r="M17" s="163"/>
      <c r="N17" s="163"/>
      <c r="O17" s="163"/>
      <c r="P17" s="163"/>
      <c r="Q17" s="163"/>
      <c r="R17" s="163"/>
      <c r="S17" s="163"/>
      <c r="T17" s="163"/>
    </row>
    <row r="18" spans="1:20" ht="6" customHeight="1" x14ac:dyDescent="0.2">
      <c r="A18" s="5"/>
      <c r="B18" s="5"/>
      <c r="C18" s="5"/>
      <c r="D18" s="5"/>
      <c r="E18" s="5"/>
      <c r="F18" s="5"/>
      <c r="G18" s="5"/>
      <c r="H18" s="5"/>
      <c r="I18" s="5"/>
      <c r="J18" s="5"/>
      <c r="K18" s="5"/>
      <c r="L18" s="5"/>
      <c r="M18" s="5"/>
      <c r="N18" s="5"/>
      <c r="O18" s="5"/>
      <c r="P18" s="5"/>
      <c r="Q18" s="5"/>
      <c r="R18" s="5"/>
      <c r="S18" s="5"/>
      <c r="T18" s="5"/>
    </row>
    <row r="19" spans="1:20" ht="21.75" customHeight="1" thickBot="1" x14ac:dyDescent="0.25">
      <c r="A19" s="5"/>
      <c r="B19" s="5"/>
      <c r="C19" s="5"/>
      <c r="D19" s="11" t="s">
        <v>13</v>
      </c>
      <c r="E19" s="163"/>
      <c r="F19" s="163"/>
      <c r="G19" s="163"/>
      <c r="H19" s="163"/>
      <c r="I19" s="163"/>
      <c r="J19" s="163"/>
      <c r="K19" s="163"/>
      <c r="L19" s="163"/>
      <c r="M19" s="163"/>
      <c r="N19" s="163"/>
      <c r="O19" s="163"/>
      <c r="P19" s="163"/>
      <c r="Q19" s="49" t="s">
        <v>14</v>
      </c>
      <c r="R19" s="5"/>
      <c r="S19" s="5"/>
    </row>
    <row r="20" spans="1:20" ht="6" customHeight="1" x14ac:dyDescent="0.2">
      <c r="A20" s="5"/>
      <c r="B20" s="5"/>
      <c r="C20" s="5"/>
      <c r="D20" s="5"/>
      <c r="E20" s="5"/>
      <c r="F20" s="5"/>
      <c r="G20" s="5"/>
      <c r="H20" s="5"/>
      <c r="I20" s="5"/>
      <c r="J20" s="5"/>
      <c r="K20" s="5"/>
      <c r="L20" s="5"/>
      <c r="M20" s="5"/>
      <c r="N20" s="5"/>
      <c r="O20" s="5"/>
      <c r="P20" s="5"/>
      <c r="Q20" s="5"/>
      <c r="R20" s="5"/>
      <c r="S20" s="5"/>
      <c r="T20" s="5"/>
    </row>
    <row r="21" spans="1:20" ht="21.75" customHeight="1" x14ac:dyDescent="0.2">
      <c r="A21" s="5"/>
      <c r="B21" s="5"/>
      <c r="C21" s="74" t="s">
        <v>15</v>
      </c>
      <c r="D21" s="5"/>
      <c r="E21" s="5"/>
      <c r="F21" s="5"/>
      <c r="G21" s="5"/>
      <c r="H21" s="5"/>
      <c r="I21" s="5"/>
      <c r="J21" s="5"/>
      <c r="K21" s="5"/>
      <c r="L21" s="5"/>
      <c r="M21" s="5"/>
      <c r="N21" s="5"/>
      <c r="O21" s="5"/>
      <c r="P21" s="5"/>
      <c r="Q21" s="5"/>
      <c r="R21" s="5"/>
      <c r="S21" s="5"/>
      <c r="T21" s="5"/>
    </row>
    <row r="22" spans="1:20" ht="38.25" customHeight="1" x14ac:dyDescent="0.2">
      <c r="A22" s="5"/>
      <c r="B22" s="5"/>
      <c r="C22" s="5"/>
      <c r="D22" s="149" t="s">
        <v>16</v>
      </c>
      <c r="E22" s="149"/>
      <c r="F22" s="149"/>
      <c r="G22" s="149"/>
      <c r="H22" s="149"/>
      <c r="I22" s="149"/>
      <c r="J22" s="149"/>
      <c r="K22" s="149"/>
      <c r="L22" s="149"/>
      <c r="M22" s="149"/>
      <c r="N22" s="149"/>
      <c r="O22" s="5"/>
      <c r="P22" s="75" t="s">
        <v>17</v>
      </c>
      <c r="Q22" s="139" t="str">
        <f>IF(
   IFERROR(VALUE(totalDeplacementVoiture),0)
   +IFERROR(VALUE(totalDeplacementCommun),0)
   +IFERROR(VALUE(totalDeplacementAutre),0)
   +IFERROR(VALUE(totalHebergement),0)
   +IFERROR(VALUE(totalFrais),0) = 0,
   "-",
   IFERROR(VALUE(totalDeplacementVoiture),0)
   +IFERROR(VALUE(totalDeplacementCommun),0)
   +IFERROR(VALUE(totalDeplacementAutre),0)
   +IFERROR(VALUE(totalHebergement),0)
   +IFERROR(VALUE(totalFrais),0)
)</f>
        <v>-</v>
      </c>
      <c r="R22" s="139"/>
      <c r="S22" s="139"/>
      <c r="T22" s="76" t="s">
        <v>18</v>
      </c>
    </row>
    <row r="23" spans="1:20" ht="6" customHeight="1" x14ac:dyDescent="0.2">
      <c r="A23" s="5"/>
      <c r="B23" s="5"/>
      <c r="C23" s="5"/>
      <c r="D23" s="5"/>
      <c r="E23" s="5"/>
      <c r="F23" s="5"/>
      <c r="G23" s="5"/>
      <c r="H23" s="5"/>
      <c r="I23" s="5"/>
      <c r="J23" s="5"/>
      <c r="K23" s="5"/>
      <c r="L23" s="5"/>
      <c r="M23" s="5"/>
      <c r="N23" s="5"/>
      <c r="O23" s="5"/>
      <c r="P23" s="5"/>
      <c r="Q23" s="5"/>
      <c r="R23" s="5"/>
      <c r="S23" s="5"/>
      <c r="T23" s="5"/>
    </row>
    <row r="24" spans="1:20" ht="21.75" customHeight="1" thickBot="1" x14ac:dyDescent="0.25">
      <c r="A24" s="5"/>
      <c r="B24" s="5"/>
      <c r="C24" s="5"/>
      <c r="D24" s="11" t="s">
        <v>19</v>
      </c>
      <c r="E24" s="164"/>
      <c r="F24" s="164"/>
      <c r="G24" s="164"/>
      <c r="H24" s="164"/>
      <c r="I24" s="5"/>
      <c r="J24" s="5"/>
      <c r="K24" s="5"/>
      <c r="L24" s="5"/>
      <c r="N24" s="5"/>
      <c r="O24" s="5"/>
      <c r="P24" s="150" t="s">
        <v>20</v>
      </c>
      <c r="Q24" s="151"/>
      <c r="R24" s="151"/>
      <c r="S24" s="151"/>
      <c r="T24" s="152"/>
    </row>
    <row r="25" spans="1:20" ht="6" customHeight="1" x14ac:dyDescent="0.2">
      <c r="A25" s="5"/>
      <c r="B25" s="5"/>
      <c r="C25" s="5"/>
      <c r="D25" s="5"/>
      <c r="E25" s="5"/>
      <c r="F25" s="5"/>
      <c r="G25" s="5"/>
      <c r="H25" s="5"/>
      <c r="I25" s="5"/>
      <c r="J25" s="5"/>
      <c r="K25" s="5"/>
      <c r="L25" s="5"/>
      <c r="M25" s="5"/>
      <c r="N25" s="5"/>
      <c r="O25" s="85"/>
      <c r="P25" s="77"/>
      <c r="Q25" s="78"/>
      <c r="R25" s="78"/>
      <c r="S25" s="78"/>
      <c r="T25" s="79"/>
    </row>
    <row r="26" spans="1:20" ht="29.25" customHeight="1" x14ac:dyDescent="0.2">
      <c r="A26" s="5"/>
      <c r="B26" s="5"/>
      <c r="C26" s="5"/>
      <c r="D26" s="11" t="s">
        <v>21</v>
      </c>
      <c r="E26" s="137"/>
      <c r="F26" s="137"/>
      <c r="G26" s="137"/>
      <c r="H26" s="137"/>
      <c r="I26" s="137"/>
      <c r="J26" s="137"/>
      <c r="K26" s="137"/>
      <c r="L26" s="5"/>
      <c r="M26" s="5"/>
      <c r="N26" s="5"/>
      <c r="O26" s="85"/>
      <c r="P26" s="153" t="str" cm="1">
        <f t="array" ref="P26">IF(isOkDeplacementVoiture,"▪ Véhicule personnel"&amp; CHAR(10),"")
&amp; IF(isOkDeplacementCommun,"▪ Transport en commun"&amp; CHAR(10),"")
&amp; IF(isOkDeplacementAutre,"▪ Train / Avion"&amp; CHAR(10),"")
&amp; IF(isOkHebergement,"▪ Hébergement / Restauration"&amp; CHAR(10),"")
&amp; IF(isOkFraisAnnexes,"▪ Frais annexes","")</f>
        <v/>
      </c>
      <c r="Q26" s="154"/>
      <c r="R26" s="154"/>
      <c r="S26" s="155" t="str" cm="1">
        <f t="array" ref="S26">IF(isOkDeplacementVoiture, FIXED(totalDeplacementVoiture,2) &amp;" €"&amp; CHAR(10),"")
&amp; IF(isOkDeplacementCommun, FIXED(totalDeplacementCommun,2) &amp;" €"&amp; CHAR(10),"")
&amp; IF(isOkDeplacementAutre, FIXED(totalDeplacementAutre,2) &amp;" €"&amp; CHAR(10),"")
&amp; IF(isOkHebergement, FIXED(totalHebergement,2) &amp;" €"&amp; CHAR(10),"")
&amp; IF(isOkFraisAnnexes, FIXED(totalFrais,2) &amp;" €","")</f>
        <v/>
      </c>
      <c r="T26" s="156"/>
    </row>
    <row r="27" spans="1:20" ht="29.25" customHeight="1" x14ac:dyDescent="0.2">
      <c r="A27" s="5"/>
      <c r="B27" s="5"/>
      <c r="C27" s="5"/>
      <c r="D27" s="5"/>
      <c r="E27" s="137"/>
      <c r="F27" s="137"/>
      <c r="G27" s="137"/>
      <c r="H27" s="137"/>
      <c r="I27" s="137"/>
      <c r="J27" s="137"/>
      <c r="K27" s="137"/>
      <c r="L27" s="5"/>
      <c r="M27" s="5"/>
      <c r="N27" s="5"/>
      <c r="O27" s="85"/>
      <c r="P27" s="153"/>
      <c r="Q27" s="154"/>
      <c r="R27" s="154"/>
      <c r="S27" s="155"/>
      <c r="T27" s="156"/>
    </row>
    <row r="28" spans="1:20" ht="5.25" customHeight="1" x14ac:dyDescent="0.2">
      <c r="A28" s="5"/>
      <c r="B28" s="5"/>
      <c r="C28" s="5"/>
      <c r="D28" s="5"/>
      <c r="E28" s="138"/>
      <c r="F28" s="138"/>
      <c r="G28" s="138"/>
      <c r="H28" s="138"/>
      <c r="I28" s="138"/>
      <c r="J28" s="138"/>
      <c r="K28" s="138"/>
      <c r="L28" s="5"/>
      <c r="O28" s="86"/>
      <c r="P28" s="81"/>
      <c r="Q28" s="57"/>
      <c r="R28" s="57"/>
      <c r="S28" s="57"/>
      <c r="T28" s="80"/>
    </row>
    <row r="29" spans="1:20" ht="6" customHeight="1" x14ac:dyDescent="0.2">
      <c r="A29" s="5"/>
      <c r="B29" s="5"/>
      <c r="C29" s="5"/>
      <c r="D29" s="5"/>
      <c r="E29" s="5"/>
      <c r="F29" s="5"/>
      <c r="G29" s="5"/>
      <c r="H29" s="5"/>
      <c r="I29" s="5"/>
      <c r="J29" s="5"/>
      <c r="K29" s="5"/>
      <c r="L29" s="5"/>
      <c r="M29" s="5"/>
      <c r="N29" s="5"/>
      <c r="O29" s="85"/>
      <c r="P29" s="81"/>
      <c r="Q29" s="57"/>
      <c r="R29" s="57"/>
      <c r="S29" s="57"/>
      <c r="T29" s="79"/>
    </row>
    <row r="30" spans="1:20" ht="21.75" customHeight="1" x14ac:dyDescent="0.2">
      <c r="A30" s="5"/>
      <c r="B30" s="5"/>
      <c r="C30" s="5"/>
      <c r="D30" s="140" t="str">
        <f>IF(okNdF,
   "La Note de Frais est à envoyer à comptabilite@lifb.org.",
   "La Note de Frais n'est pas complète."
)</f>
        <v>La Note de Frais n'est pas complète.</v>
      </c>
      <c r="E30" s="141"/>
      <c r="F30" s="141"/>
      <c r="G30" s="141"/>
      <c r="H30" s="141"/>
      <c r="I30" s="141"/>
      <c r="J30" s="141"/>
      <c r="K30" s="142"/>
      <c r="M30" s="13" t="str">
        <f>okDeplacementCommun &amp; okDeplacementVoiture &amp; okDeplacementAutre &amp; okHebergement &amp; okFraisAnnexes</f>
        <v/>
      </c>
      <c r="O30" s="86"/>
      <c r="P30" s="87" t="str">
        <f>IF(LEN(C35)&gt;0,
  "▪ Abandon des frais",
  "")</f>
        <v/>
      </c>
      <c r="Q30" s="165"/>
      <c r="R30" s="166"/>
      <c r="S30" s="166"/>
      <c r="T30" s="167"/>
    </row>
    <row r="31" spans="1:20" ht="21.75" customHeight="1" x14ac:dyDescent="0.2">
      <c r="A31" s="5"/>
      <c r="B31" s="5"/>
      <c r="C31" s="5"/>
      <c r="D31" s="143"/>
      <c r="E31" s="144"/>
      <c r="F31" s="144"/>
      <c r="G31" s="144"/>
      <c r="H31" s="144"/>
      <c r="I31" s="144"/>
      <c r="J31" s="144"/>
      <c r="K31" s="145"/>
      <c r="M31" s="13" t="str">
        <f>SUBSTITUTE(M30,"✓","")</f>
        <v/>
      </c>
      <c r="O31" s="86"/>
      <c r="P31" s="90"/>
      <c r="Q31" s="57"/>
      <c r="R31" s="57"/>
      <c r="S31" s="57"/>
      <c r="T31" s="80"/>
    </row>
    <row r="32" spans="1:20" ht="21.75" customHeight="1" x14ac:dyDescent="0.2">
      <c r="A32" s="5"/>
      <c r="B32" s="5"/>
      <c r="C32" s="5"/>
      <c r="D32" s="146"/>
      <c r="E32" s="147"/>
      <c r="F32" s="147"/>
      <c r="G32" s="147"/>
      <c r="H32" s="147"/>
      <c r="I32" s="147"/>
      <c r="J32" s="147"/>
      <c r="K32" s="148"/>
      <c r="M32" s="13" t="b">
        <f>AND(okBeneficiaire="✓",okEvenement="✓",LEN(M30)-LEN(M31)&gt;0)</f>
        <v>0</v>
      </c>
      <c r="O32" s="86"/>
      <c r="P32" s="82"/>
      <c r="Q32" s="83"/>
      <c r="R32" s="83"/>
      <c r="S32" s="83"/>
      <c r="T32" s="84"/>
    </row>
    <row r="33" spans="1:20" ht="6" customHeight="1" x14ac:dyDescent="0.2">
      <c r="A33" s="5"/>
      <c r="B33" s="5"/>
      <c r="C33" s="5"/>
      <c r="D33" s="5"/>
      <c r="E33" s="5"/>
      <c r="F33" s="5"/>
      <c r="G33" s="5"/>
      <c r="H33" s="5"/>
      <c r="I33" s="5"/>
      <c r="J33" s="5"/>
      <c r="K33" s="5"/>
      <c r="L33" s="5"/>
      <c r="M33" s="5"/>
      <c r="N33" s="5"/>
      <c r="O33" s="5"/>
      <c r="P33" s="5"/>
      <c r="Q33" s="5"/>
      <c r="R33" s="5"/>
      <c r="S33" s="5"/>
      <c r="T33" s="5"/>
    </row>
    <row r="34" spans="1:20" ht="21.75" customHeight="1" x14ac:dyDescent="0.2">
      <c r="A34" s="5"/>
      <c r="B34" s="5"/>
      <c r="C34" s="74" t="s">
        <v>22</v>
      </c>
      <c r="D34" s="5"/>
      <c r="E34" s="5"/>
      <c r="F34" s="5"/>
      <c r="G34" s="5"/>
      <c r="H34" s="5"/>
      <c r="I34" s="5"/>
      <c r="J34" s="5"/>
      <c r="K34" s="5"/>
      <c r="L34" s="5"/>
      <c r="M34" s="5"/>
      <c r="N34" s="5"/>
      <c r="O34" s="5"/>
      <c r="P34" s="5"/>
      <c r="Q34" s="5"/>
      <c r="R34" s="5"/>
      <c r="S34" s="5"/>
      <c r="T34" s="5"/>
    </row>
    <row r="35" spans="1:20" ht="21.75" customHeight="1" x14ac:dyDescent="0.2">
      <c r="A35" s="5"/>
      <c r="B35" s="5"/>
      <c r="C35" s="45"/>
      <c r="D35" s="6" t="s">
        <v>23</v>
      </c>
      <c r="F35" s="5"/>
      <c r="G35" s="5"/>
      <c r="H35" s="5"/>
      <c r="I35" s="5"/>
      <c r="J35" s="5"/>
      <c r="K35" s="5"/>
      <c r="L35" s="5"/>
      <c r="M35" s="5"/>
      <c r="N35" s="5"/>
      <c r="O35" s="5"/>
      <c r="P35" s="5"/>
      <c r="Q35" s="5"/>
      <c r="R35" s="5"/>
      <c r="S35" s="5"/>
      <c r="T35" s="5"/>
    </row>
    <row r="36" spans="1:20" ht="6" customHeight="1" x14ac:dyDescent="0.2">
      <c r="A36" s="5"/>
      <c r="B36" s="5"/>
      <c r="C36" s="5"/>
      <c r="D36" s="5"/>
      <c r="E36" s="5"/>
      <c r="F36" s="5"/>
      <c r="G36" s="5"/>
      <c r="H36" s="5"/>
      <c r="I36" s="5"/>
      <c r="J36" s="5"/>
      <c r="K36" s="5"/>
      <c r="L36" s="5"/>
      <c r="M36" s="5"/>
      <c r="N36" s="5"/>
      <c r="O36" s="5"/>
      <c r="P36" s="5"/>
      <c r="Q36" s="5"/>
      <c r="R36" s="5"/>
      <c r="S36" s="5"/>
      <c r="T36" s="5"/>
    </row>
    <row r="37" spans="1:20" ht="21.75" customHeight="1" x14ac:dyDescent="0.2">
      <c r="A37" s="5"/>
      <c r="B37" s="5"/>
      <c r="C37" s="91" t="s">
        <v>24</v>
      </c>
      <c r="D37" s="133" t="s">
        <v>25</v>
      </c>
      <c r="E37" s="133"/>
      <c r="F37" s="133"/>
      <c r="G37" s="170" t="s">
        <v>26</v>
      </c>
      <c r="H37" s="170"/>
      <c r="I37" s="170"/>
      <c r="J37" s="170"/>
      <c r="K37" s="170"/>
      <c r="L37" s="170"/>
      <c r="M37" s="170"/>
      <c r="N37" s="170"/>
      <c r="O37" s="170"/>
      <c r="P37" s="170"/>
      <c r="Q37" s="170"/>
      <c r="R37" s="170"/>
      <c r="S37" s="170"/>
      <c r="T37" s="170"/>
    </row>
    <row r="38" spans="1:20" ht="6" customHeight="1" x14ac:dyDescent="0.2">
      <c r="A38" s="5"/>
      <c r="B38" s="5"/>
      <c r="C38" s="5"/>
      <c r="D38" s="5"/>
      <c r="E38" s="5"/>
      <c r="F38" s="5"/>
      <c r="G38" s="5"/>
      <c r="H38" s="5"/>
      <c r="I38" s="5"/>
      <c r="J38" s="5"/>
      <c r="K38" s="5"/>
      <c r="L38" s="5"/>
      <c r="M38" s="5"/>
      <c r="N38" s="5"/>
      <c r="O38" s="5"/>
      <c r="P38" s="5"/>
      <c r="Q38" s="5"/>
      <c r="R38" s="5"/>
      <c r="S38" s="5"/>
      <c r="T38" s="5"/>
    </row>
    <row r="39" spans="1:20" s="23" customFormat="1" ht="39" customHeight="1" x14ac:dyDescent="0.2">
      <c r="A39" s="88"/>
      <c r="B39" s="88"/>
      <c r="C39" s="88"/>
      <c r="D39" s="168" t="str">
        <f>IF(LEN(C35)&gt;0,
  "Je soussigné ("&amp; N6 &amp;" "&amp; D6 &amp;") certifie renoncer au remboursement des frais ci-dessous et les laisser à l'association en tant que don."&amp; CHAR(10)
  &amp;"La LIFB m'adressera un reçu fiscal par voie électronique à l'adresse "&amp; H11 &amp;"."&amp; CHAR(10)
  &amp;"Ce reçu fiscal pourra être utilisé pour prétendre à une réduction d'impôts tel que prévu par la législation."&amp; CHAR(10),
  "")</f>
        <v/>
      </c>
      <c r="E39" s="168"/>
      <c r="F39" s="168"/>
      <c r="G39" s="168"/>
      <c r="H39" s="168"/>
      <c r="I39" s="168"/>
      <c r="J39" s="168"/>
      <c r="K39" s="168"/>
      <c r="L39" s="168"/>
      <c r="M39" s="168"/>
      <c r="N39" s="168"/>
      <c r="O39" s="19"/>
      <c r="P39" s="169" t="str">
        <f>IF(LEN(C35)&gt;0,
  "La LIFB vous remercie pour votre geste au profit du développement du badminton en Île-de-France."&amp; CHAR(10),
  "")</f>
        <v/>
      </c>
      <c r="Q39" s="169"/>
      <c r="R39" s="169"/>
      <c r="S39" s="169"/>
      <c r="T39" s="169"/>
    </row>
    <row r="40" spans="1:20" s="23" customFormat="1" ht="39" customHeight="1" x14ac:dyDescent="0.2">
      <c r="A40" s="88"/>
      <c r="B40" s="88"/>
      <c r="C40" s="88"/>
      <c r="D40" s="168"/>
      <c r="E40" s="168"/>
      <c r="F40" s="168"/>
      <c r="G40" s="168"/>
      <c r="H40" s="168"/>
      <c r="I40" s="168"/>
      <c r="J40" s="168"/>
      <c r="K40" s="168"/>
      <c r="L40" s="168"/>
      <c r="M40" s="168"/>
      <c r="N40" s="168"/>
      <c r="O40" s="19"/>
      <c r="P40" s="169"/>
      <c r="Q40" s="169"/>
      <c r="R40" s="169"/>
      <c r="S40" s="169"/>
      <c r="T40" s="169"/>
    </row>
    <row r="41" spans="1:20" ht="6" customHeight="1" x14ac:dyDescent="0.2">
      <c r="A41" s="5"/>
      <c r="B41" s="5"/>
      <c r="C41" s="5"/>
      <c r="D41" s="5"/>
      <c r="E41" s="5"/>
      <c r="F41" s="5"/>
      <c r="G41" s="5"/>
      <c r="H41" s="5"/>
      <c r="I41" s="5"/>
      <c r="J41" s="5"/>
      <c r="K41" s="5"/>
      <c r="L41" s="5"/>
      <c r="M41" s="5"/>
      <c r="N41" s="5"/>
      <c r="O41" s="5"/>
      <c r="P41" s="5"/>
      <c r="Q41" s="5"/>
      <c r="R41" s="5"/>
      <c r="S41" s="5"/>
      <c r="T41" s="5"/>
    </row>
    <row r="42" spans="1:20" s="3" customFormat="1" ht="21" customHeight="1" thickBot="1" x14ac:dyDescent="0.25">
      <c r="A42" s="5"/>
      <c r="B42" s="65" t="str">
        <f>IF(
   AND(
      LEN(TRIM(D44))&gt;0,
      LEN(TRIM(N44))&gt;0,
      LEN(TRIM(D46))&gt;0,
      LEN(TRIM(N46))&gt;0,
      LEN(TRIM(D52))&gt;0,
      LEN(TRIM(N52))&gt;0,
      T45=FALSE
   ),
   "✓", "●"
)</f>
        <v>●</v>
      </c>
      <c r="C42" s="34" t="s">
        <v>27</v>
      </c>
      <c r="D42" s="2"/>
      <c r="E42" s="2"/>
      <c r="F42" s="2"/>
      <c r="G42" s="2"/>
      <c r="H42" s="2"/>
      <c r="I42" s="2"/>
      <c r="J42" s="2"/>
      <c r="K42" s="2"/>
      <c r="L42" s="2"/>
      <c r="M42" s="2"/>
      <c r="N42" s="2"/>
      <c r="O42" s="2"/>
      <c r="P42" s="2"/>
      <c r="Q42" s="2"/>
      <c r="R42" s="2"/>
      <c r="S42" s="2"/>
      <c r="T42" s="2"/>
    </row>
    <row r="43" spans="1:20" ht="11.25" customHeight="1" x14ac:dyDescent="0.2">
      <c r="A43" s="5"/>
      <c r="B43" s="5"/>
      <c r="C43" s="5"/>
      <c r="D43" s="5"/>
      <c r="E43" s="5"/>
      <c r="F43" s="5"/>
      <c r="G43" s="5"/>
      <c r="H43" s="5"/>
      <c r="I43" s="5"/>
      <c r="J43" s="5"/>
      <c r="K43" s="5"/>
      <c r="L43" s="5"/>
      <c r="M43" s="5"/>
      <c r="N43" s="5"/>
      <c r="O43" s="5"/>
      <c r="P43" s="5"/>
      <c r="Q43" s="5"/>
      <c r="R43" s="5"/>
      <c r="S43" s="5"/>
      <c r="T43" s="5"/>
    </row>
    <row r="44" spans="1:20" ht="21" customHeight="1" thickBot="1" x14ac:dyDescent="0.25">
      <c r="A44" s="5"/>
      <c r="C44" s="11" t="s">
        <v>28</v>
      </c>
      <c r="D44" s="117"/>
      <c r="E44" s="117"/>
      <c r="F44" s="117"/>
      <c r="G44" s="117"/>
      <c r="H44" s="117"/>
      <c r="I44" s="117"/>
      <c r="J44" s="117"/>
      <c r="K44" s="117"/>
      <c r="M44" s="105" t="s">
        <v>205</v>
      </c>
      <c r="N44" s="117"/>
      <c r="O44" s="117"/>
      <c r="P44" s="117"/>
      <c r="Q44" s="117"/>
      <c r="R44" s="117"/>
      <c r="S44" s="117"/>
      <c r="T44" s="117"/>
    </row>
    <row r="45" spans="1:20" s="29" customFormat="1" ht="12.75" customHeight="1" x14ac:dyDescent="0.2">
      <c r="A45" s="27"/>
      <c r="B45" s="28"/>
      <c r="C45" s="27"/>
      <c r="D45" s="27"/>
      <c r="E45" s="27"/>
      <c r="F45" s="27"/>
      <c r="G45" s="27"/>
      <c r="H45" s="27"/>
      <c r="I45" s="27"/>
      <c r="J45" s="27"/>
      <c r="K45" s="27"/>
      <c r="L45" s="27"/>
      <c r="N45" s="106" t="str">
        <f>IF(LEN(TRIM(selSecteur))=0,
   "&lt;-- Sélectionnez un SECTEUR",
   IF(ISERROR(SEARCH("[", selAction)),
      "",
      "^ Sélectionnez une action"
   )
)</f>
        <v>&lt;-- Sélectionnez un SECTEUR</v>
      </c>
      <c r="T45" s="107" t="b">
        <f>OR(LEN(TRIM(selSecteur))=0,LEN(TRIM(selAction))=0,ISNUMBER(SEARCH("[",selAction)))</f>
        <v>1</v>
      </c>
    </row>
    <row r="46" spans="1:20" ht="21" customHeight="1" thickBot="1" x14ac:dyDescent="0.25">
      <c r="B46" s="37"/>
      <c r="C46" s="42" t="s">
        <v>29</v>
      </c>
      <c r="D46" s="117"/>
      <c r="E46" s="117"/>
      <c r="F46" s="117"/>
      <c r="G46" s="117"/>
      <c r="H46" s="117"/>
      <c r="I46" s="117"/>
      <c r="J46" s="117"/>
      <c r="K46" s="117"/>
      <c r="M46" s="42" t="s">
        <v>30</v>
      </c>
      <c r="N46" s="117"/>
      <c r="O46" s="117"/>
      <c r="P46" s="117"/>
      <c r="Q46" s="117"/>
      <c r="R46" s="117"/>
      <c r="S46" s="117"/>
      <c r="T46" s="117"/>
    </row>
    <row r="47" spans="1:20" ht="13.5" customHeight="1" x14ac:dyDescent="0.2">
      <c r="A47" s="5"/>
      <c r="N47" s="31" t="s">
        <v>31</v>
      </c>
      <c r="O47" s="32"/>
    </row>
    <row r="48" spans="1:20" ht="6" customHeight="1" x14ac:dyDescent="0.2">
      <c r="A48" s="5"/>
      <c r="B48" s="7"/>
      <c r="C48" s="17"/>
      <c r="D48" s="17"/>
      <c r="F48" s="9"/>
      <c r="K48" s="15"/>
      <c r="L48" s="17"/>
      <c r="M48" s="17"/>
      <c r="N48" s="17"/>
      <c r="O48" s="10"/>
      <c r="P48" s="10"/>
      <c r="Q48" s="10"/>
      <c r="R48" s="10"/>
      <c r="S48" s="10"/>
      <c r="T48" s="10"/>
    </row>
    <row r="49" spans="1:20" ht="21" customHeight="1" x14ac:dyDescent="0.2">
      <c r="A49" s="5"/>
      <c r="C49" s="11" t="s">
        <v>32</v>
      </c>
      <c r="D49" s="113"/>
      <c r="E49" s="113"/>
      <c r="F49" s="113"/>
      <c r="G49" s="113"/>
      <c r="H49" s="113"/>
      <c r="I49" s="113"/>
      <c r="J49" s="113"/>
      <c r="K49" s="113"/>
      <c r="L49" s="113"/>
      <c r="M49" s="113"/>
      <c r="N49" s="113"/>
      <c r="O49" s="113"/>
      <c r="P49" s="113"/>
      <c r="Q49" s="113"/>
      <c r="R49" s="113"/>
      <c r="S49" s="113"/>
      <c r="T49" s="113"/>
    </row>
    <row r="50" spans="1:20" ht="14.25" customHeight="1" x14ac:dyDescent="0.2">
      <c r="A50" s="5"/>
      <c r="D50" s="31" t="s">
        <v>33</v>
      </c>
      <c r="E50" s="17"/>
      <c r="F50" s="17"/>
    </row>
    <row r="51" spans="1:20" ht="6" customHeight="1" x14ac:dyDescent="0.2">
      <c r="A51" s="5"/>
      <c r="B51" s="7"/>
      <c r="C51" s="17"/>
      <c r="D51" s="17"/>
      <c r="F51" s="9"/>
      <c r="K51" s="15"/>
      <c r="L51" s="17"/>
      <c r="M51" s="17"/>
      <c r="N51" s="17"/>
      <c r="O51" s="10"/>
      <c r="P51" s="10"/>
      <c r="Q51" s="10"/>
      <c r="R51" s="10"/>
      <c r="S51" s="10"/>
      <c r="T51" s="10"/>
    </row>
    <row r="52" spans="1:20" ht="21" customHeight="1" thickBot="1" x14ac:dyDescent="0.25">
      <c r="A52" s="5"/>
      <c r="B52" s="7"/>
      <c r="C52" s="11" t="s">
        <v>34</v>
      </c>
      <c r="D52" s="116"/>
      <c r="E52" s="116"/>
      <c r="F52" s="9"/>
      <c r="G52" s="11" t="s">
        <v>35</v>
      </c>
      <c r="H52" s="114"/>
      <c r="I52" s="114"/>
      <c r="J52" s="115"/>
      <c r="K52" s="115"/>
      <c r="M52" s="11" t="s">
        <v>36</v>
      </c>
      <c r="N52" s="117"/>
      <c r="O52" s="117"/>
      <c r="P52" s="117"/>
      <c r="Q52" s="117"/>
      <c r="R52" s="117"/>
      <c r="S52" s="117"/>
      <c r="T52" s="117"/>
    </row>
    <row r="53" spans="1:20" ht="14.25" customHeight="1" x14ac:dyDescent="0.2">
      <c r="A53" s="5"/>
      <c r="D53" s="31" t="s">
        <v>37</v>
      </c>
      <c r="E53" s="17"/>
      <c r="F53" s="17"/>
      <c r="H53" s="31" t="s">
        <v>37</v>
      </c>
    </row>
    <row r="54" spans="1:20" ht="8.25" customHeight="1" x14ac:dyDescent="0.2">
      <c r="A54" s="5"/>
      <c r="B54" s="7"/>
      <c r="C54" s="6"/>
      <c r="D54" s="12"/>
      <c r="E54" s="16"/>
      <c r="F54" s="16"/>
      <c r="G54" s="8"/>
      <c r="H54" s="16"/>
      <c r="I54" s="16"/>
      <c r="J54" s="19"/>
      <c r="K54" s="19"/>
      <c r="L54" s="19"/>
      <c r="M54" s="15"/>
      <c r="N54" s="15"/>
      <c r="O54" s="17"/>
      <c r="P54" s="111"/>
      <c r="Q54" s="111"/>
      <c r="R54" s="18"/>
      <c r="S54" s="18"/>
      <c r="T54" s="18"/>
    </row>
    <row r="55" spans="1:20" ht="21" customHeight="1" thickBot="1" x14ac:dyDescent="0.25">
      <c r="A55" s="5"/>
      <c r="B55" s="70" t="str" cm="1">
        <f t="array" ref="B55">IF(IsDeplacementCommun,
   IF(isOkDeplacementCommun,"✓","●"), ""
)</f>
        <v/>
      </c>
      <c r="C55" s="34" t="s">
        <v>38</v>
      </c>
      <c r="D55" s="2"/>
      <c r="E55" s="2"/>
      <c r="F55" s="2"/>
      <c r="G55" s="2"/>
      <c r="H55" s="2"/>
      <c r="I55" s="2"/>
      <c r="J55" s="2"/>
      <c r="K55" s="2"/>
      <c r="L55" s="2"/>
      <c r="M55" s="2"/>
      <c r="N55" s="2"/>
      <c r="O55" s="2"/>
      <c r="P55" s="112"/>
      <c r="Q55" s="112"/>
      <c r="R55" s="4"/>
      <c r="S55" s="4"/>
      <c r="T55" s="4"/>
    </row>
    <row r="56" spans="1:20" ht="10.35" customHeight="1" x14ac:dyDescent="0.2">
      <c r="A56" s="5"/>
      <c r="B56" s="5"/>
      <c r="C56" s="5"/>
      <c r="D56" s="5"/>
      <c r="E56" s="5"/>
      <c r="F56" s="5"/>
      <c r="G56" s="5"/>
      <c r="H56" s="5"/>
      <c r="I56" s="5"/>
      <c r="J56" s="5"/>
      <c r="K56" s="5"/>
      <c r="L56" s="5"/>
      <c r="M56" s="5"/>
      <c r="N56" s="5"/>
      <c r="O56" s="5"/>
      <c r="P56" s="5"/>
      <c r="Q56" s="5"/>
      <c r="R56" s="5"/>
      <c r="S56" s="5"/>
      <c r="T56" s="5"/>
    </row>
    <row r="57" spans="1:20" ht="23.25" customHeight="1" x14ac:dyDescent="0.2">
      <c r="A57" s="5"/>
      <c r="B57" s="124" t="s">
        <v>39</v>
      </c>
      <c r="C57" s="124"/>
      <c r="D57" s="124"/>
      <c r="E57" s="125"/>
      <c r="F57" s="125"/>
      <c r="G57" s="125"/>
      <c r="H57" s="125"/>
      <c r="I57" s="24"/>
      <c r="J57" s="1" t="s">
        <v>18</v>
      </c>
      <c r="K57" s="15"/>
      <c r="L57" s="15"/>
      <c r="M57" s="15"/>
      <c r="N57" s="15"/>
      <c r="O57" s="15"/>
      <c r="P57" s="11" t="s">
        <v>40</v>
      </c>
      <c r="Q57" s="45"/>
      <c r="R57" s="110" t="s">
        <v>41</v>
      </c>
      <c r="S57" s="110"/>
      <c r="T57" s="45"/>
    </row>
    <row r="58" spans="1:20" ht="4.5" customHeight="1" x14ac:dyDescent="0.2">
      <c r="A58" s="5"/>
      <c r="B58" s="23"/>
      <c r="C58" s="23"/>
      <c r="D58" s="23"/>
      <c r="E58" s="14"/>
      <c r="F58" s="14"/>
      <c r="G58" s="14"/>
      <c r="H58" s="14"/>
      <c r="I58" s="14"/>
      <c r="O58" s="22"/>
      <c r="P58" s="22"/>
      <c r="Q58" s="22"/>
      <c r="R58" s="22"/>
      <c r="S58" s="22"/>
      <c r="T58" s="22"/>
    </row>
    <row r="59" spans="1:20" ht="23.1" customHeight="1" x14ac:dyDescent="0.2">
      <c r="A59" s="5"/>
      <c r="B59" s="124" t="s">
        <v>42</v>
      </c>
      <c r="C59" s="124"/>
      <c r="D59" s="127"/>
      <c r="E59" s="127"/>
      <c r="F59" s="127"/>
      <c r="G59" s="127"/>
      <c r="H59" s="127"/>
      <c r="I59" s="127"/>
      <c r="J59" s="127"/>
      <c r="K59" s="127"/>
      <c r="L59" s="127"/>
      <c r="M59" s="127"/>
      <c r="N59" s="127"/>
      <c r="O59" s="54"/>
    </row>
    <row r="60" spans="1:20" ht="4.5" customHeight="1" x14ac:dyDescent="0.2">
      <c r="A60" s="5"/>
      <c r="B60" s="23"/>
      <c r="C60" s="23"/>
      <c r="D60" s="23"/>
      <c r="E60" s="14"/>
      <c r="F60" s="14"/>
      <c r="G60" s="14"/>
      <c r="H60" s="14"/>
      <c r="I60" s="14"/>
      <c r="O60" s="22"/>
      <c r="P60" s="22"/>
      <c r="Q60" s="22"/>
      <c r="R60" s="22"/>
      <c r="S60" s="22"/>
      <c r="T60" s="22"/>
    </row>
    <row r="61" spans="1:20" ht="11.25" customHeight="1" x14ac:dyDescent="0.2">
      <c r="A61" s="5"/>
      <c r="B61" s="23"/>
      <c r="D61" s="118" t="str" cm="1">
        <f t="array" ref="D61">IF(IsDeplacementCommun,"▪ Le remboursement est établi sur la base des justificatifs de transport communiqués, dans la limite des modalités définies.","")</f>
        <v/>
      </c>
      <c r="E61" s="118"/>
      <c r="F61" s="118"/>
      <c r="G61" s="118"/>
      <c r="H61" s="118"/>
      <c r="I61" s="118"/>
      <c r="J61" s="118"/>
      <c r="K61" s="118"/>
      <c r="L61" s="118"/>
      <c r="M61" s="118"/>
      <c r="O61" s="54"/>
    </row>
    <row r="62" spans="1:20" ht="23.1" customHeight="1" x14ac:dyDescent="0.2">
      <c r="A62" s="5"/>
      <c r="B62" s="23"/>
      <c r="D62" s="118"/>
      <c r="E62" s="118"/>
      <c r="F62" s="118"/>
      <c r="G62" s="118"/>
      <c r="H62" s="118"/>
      <c r="I62" s="118"/>
      <c r="J62" s="118"/>
      <c r="K62" s="118"/>
      <c r="L62" s="118"/>
      <c r="M62" s="118"/>
      <c r="O62" s="54"/>
      <c r="P62" s="64"/>
      <c r="Q62" s="63"/>
      <c r="R62" s="69" t="s">
        <v>43</v>
      </c>
      <c r="S62" s="119" t="str" cm="1">
        <f t="array" ref="S62">IF(isOkDeplacementCommun,
   IF(E57&gt;0,E57,"-"), "-"
)</f>
        <v>-</v>
      </c>
      <c r="T62" s="120"/>
    </row>
    <row r="63" spans="1:20" ht="8.25" customHeight="1" x14ac:dyDescent="0.2">
      <c r="A63" s="5"/>
      <c r="B63" s="7"/>
      <c r="C63" s="8"/>
      <c r="D63" s="8"/>
      <c r="E63" s="8"/>
      <c r="F63" s="9"/>
      <c r="G63" s="9"/>
      <c r="H63" s="9"/>
      <c r="I63" s="9"/>
      <c r="J63" s="9"/>
      <c r="K63" s="9"/>
      <c r="M63" s="11"/>
      <c r="N63" s="11"/>
      <c r="O63" s="10"/>
      <c r="P63" s="10"/>
      <c r="Q63" s="10"/>
      <c r="R63" s="10"/>
      <c r="S63" s="10"/>
      <c r="T63" s="10"/>
    </row>
    <row r="64" spans="1:20" s="3" customFormat="1" ht="21" customHeight="1" thickBot="1" x14ac:dyDescent="0.25">
      <c r="A64" s="5"/>
      <c r="B64" s="65" t="str" cm="1">
        <f t="array" ref="B64">IF(isDeplacementVoiture,
   IF(isOkDeplacementVoiture,"✓","●"), ""
)</f>
        <v/>
      </c>
      <c r="C64" s="34" t="s">
        <v>44</v>
      </c>
      <c r="D64" s="2"/>
      <c r="E64" s="2"/>
      <c r="F64" s="2"/>
      <c r="G64" s="2"/>
      <c r="H64" s="2"/>
      <c r="I64" s="2"/>
      <c r="J64" s="2"/>
      <c r="K64" s="2"/>
      <c r="L64" s="2"/>
      <c r="M64" s="2"/>
      <c r="N64" s="2"/>
      <c r="O64" s="2"/>
      <c r="P64" s="2"/>
      <c r="Q64" s="2"/>
      <c r="R64" s="2"/>
      <c r="S64" s="2"/>
      <c r="T64" s="2"/>
    </row>
    <row r="65" spans="1:21" ht="10.15" customHeight="1" x14ac:dyDescent="0.2">
      <c r="A65" s="5"/>
      <c r="B65" s="5"/>
      <c r="C65" s="5"/>
      <c r="D65" s="5"/>
      <c r="E65" s="5"/>
      <c r="F65" s="5"/>
      <c r="G65" s="5"/>
      <c r="H65" s="5"/>
      <c r="I65" s="5"/>
      <c r="J65" s="5"/>
      <c r="K65" s="5"/>
      <c r="L65" s="5"/>
      <c r="M65" s="5"/>
      <c r="N65" s="5"/>
      <c r="O65" s="5"/>
      <c r="P65" s="5"/>
      <c r="Q65" s="5"/>
      <c r="R65" s="5"/>
      <c r="S65" s="5"/>
      <c r="T65" s="5"/>
    </row>
    <row r="66" spans="1:21" ht="23.25" customHeight="1" x14ac:dyDescent="0.2">
      <c r="A66" s="5"/>
      <c r="B66" s="124" t="s">
        <v>45</v>
      </c>
      <c r="C66" s="124"/>
      <c r="D66" s="124"/>
      <c r="E66" s="127"/>
      <c r="F66" s="127"/>
      <c r="G66" s="127"/>
      <c r="H66" s="127"/>
      <c r="I66" s="127"/>
      <c r="J66" s="127"/>
      <c r="K66" s="11" t="s">
        <v>46</v>
      </c>
      <c r="L66" s="45"/>
    </row>
    <row r="67" spans="1:21" ht="14.25" customHeight="1" x14ac:dyDescent="0.2">
      <c r="A67" s="5"/>
      <c r="F67" s="17"/>
    </row>
    <row r="68" spans="1:21" ht="23.25" customHeight="1" x14ac:dyDescent="0.2">
      <c r="A68" s="5"/>
      <c r="B68" s="124" t="s">
        <v>47</v>
      </c>
      <c r="C68" s="124"/>
      <c r="D68" s="127"/>
      <c r="E68" s="127"/>
      <c r="F68" s="127"/>
      <c r="G68" s="127"/>
      <c r="H68" s="127"/>
      <c r="I68" s="127"/>
      <c r="J68" s="127"/>
      <c r="K68" s="127"/>
      <c r="L68" s="127"/>
      <c r="M68" s="127"/>
      <c r="N68" s="127"/>
      <c r="O68" s="7"/>
      <c r="P68" s="11" t="s">
        <v>40</v>
      </c>
      <c r="Q68" s="45"/>
      <c r="R68" s="110" t="s">
        <v>41</v>
      </c>
      <c r="S68" s="110"/>
      <c r="T68" s="45"/>
    </row>
    <row r="69" spans="1:21" ht="14.25" customHeight="1" x14ac:dyDescent="0.2">
      <c r="A69" s="5"/>
      <c r="D69" s="31" t="s">
        <v>48</v>
      </c>
      <c r="E69" s="17"/>
      <c r="F69" s="17"/>
      <c r="O69" s="7"/>
    </row>
    <row r="70" spans="1:21" ht="6" customHeight="1" x14ac:dyDescent="0.2">
      <c r="A70" s="5"/>
      <c r="B70" s="50"/>
      <c r="C70" s="50"/>
      <c r="D70" s="50"/>
      <c r="E70" s="50"/>
      <c r="F70" s="50"/>
      <c r="G70" s="50"/>
      <c r="H70" s="50"/>
      <c r="I70" s="50"/>
      <c r="J70" s="50"/>
      <c r="K70" s="50"/>
      <c r="L70" s="50"/>
      <c r="M70" s="50"/>
      <c r="N70" s="50"/>
      <c r="O70" s="7"/>
      <c r="P70" s="50"/>
      <c r="Q70" s="50"/>
      <c r="R70" s="50"/>
      <c r="S70" s="50"/>
      <c r="T70" s="50"/>
    </row>
    <row r="71" spans="1:21" ht="23.25" customHeight="1" x14ac:dyDescent="0.2">
      <c r="A71" s="5"/>
      <c r="B71" s="124" t="s">
        <v>49</v>
      </c>
      <c r="C71" s="124"/>
      <c r="D71" s="127"/>
      <c r="E71" s="127"/>
      <c r="F71" s="127"/>
      <c r="G71" s="127"/>
      <c r="H71" s="127"/>
      <c r="I71" s="127"/>
      <c r="J71" s="127"/>
      <c r="K71" s="127"/>
      <c r="L71" s="127"/>
      <c r="M71" s="127"/>
      <c r="N71" s="127"/>
      <c r="O71" s="7"/>
      <c r="P71" s="11" t="s">
        <v>50</v>
      </c>
      <c r="Q71" s="134"/>
      <c r="R71" s="134"/>
      <c r="S71" s="134"/>
      <c r="T71" s="5" t="s">
        <v>51</v>
      </c>
    </row>
    <row r="72" spans="1:21" ht="14.25" customHeight="1" x14ac:dyDescent="0.2">
      <c r="A72" s="5"/>
      <c r="D72" s="31" t="s">
        <v>52</v>
      </c>
      <c r="E72" s="17"/>
      <c r="F72" s="17"/>
      <c r="O72" s="7"/>
      <c r="Q72" s="31" t="s">
        <v>53</v>
      </c>
    </row>
    <row r="73" spans="1:21" ht="20.100000000000001" customHeight="1" x14ac:dyDescent="0.2">
      <c r="A73" s="5"/>
      <c r="B73" s="110" t="s">
        <v>54</v>
      </c>
      <c r="C73" s="110"/>
      <c r="D73" s="113"/>
      <c r="E73" s="113"/>
      <c r="F73" s="113"/>
      <c r="G73" s="113"/>
      <c r="H73" s="113"/>
      <c r="I73" s="73" t="b">
        <f>AND(LEN(TRIM(D73))&gt;0,J73&gt;0)</f>
        <v>0</v>
      </c>
      <c r="J73" s="46"/>
      <c r="K73" s="11" t="s">
        <v>55</v>
      </c>
      <c r="L73" s="128"/>
      <c r="M73" s="128"/>
      <c r="N73" s="5" t="s">
        <v>18</v>
      </c>
      <c r="O73" s="7"/>
    </row>
    <row r="74" spans="1:21" ht="19.899999999999999" customHeight="1" x14ac:dyDescent="0.2">
      <c r="A74" s="5"/>
      <c r="D74" s="122"/>
      <c r="E74" s="122"/>
      <c r="F74" s="122"/>
      <c r="G74" s="122"/>
      <c r="H74" s="122"/>
      <c r="I74" s="73" t="b">
        <f t="shared" ref="I74:I78" si="0">AND(LEN(TRIM(D74))&gt;0,J74&gt;0)</f>
        <v>0</v>
      </c>
      <c r="J74" s="47"/>
      <c r="L74" s="31" t="s">
        <v>56</v>
      </c>
      <c r="N74" s="43"/>
      <c r="O74" s="15"/>
    </row>
    <row r="75" spans="1:21" ht="19.899999999999999" customHeight="1" x14ac:dyDescent="0.2">
      <c r="A75" s="5"/>
      <c r="B75" s="7"/>
      <c r="C75" s="19"/>
      <c r="D75" s="122"/>
      <c r="E75" s="122"/>
      <c r="F75" s="122"/>
      <c r="G75" s="122"/>
      <c r="H75" s="122"/>
      <c r="I75" s="73" t="b">
        <f t="shared" si="0"/>
        <v>0</v>
      </c>
      <c r="J75" s="47"/>
      <c r="K75" s="11" t="s">
        <v>57</v>
      </c>
      <c r="L75" s="128"/>
      <c r="M75" s="128"/>
      <c r="N75" s="5" t="s">
        <v>18</v>
      </c>
      <c r="O75" s="15"/>
      <c r="U75" s="1">
        <f ca="1">OFFSET(tabFraisKm[#Headers],1,2,1,1)</f>
        <v>0</v>
      </c>
    </row>
    <row r="76" spans="1:21" ht="19.899999999999999" customHeight="1" x14ac:dyDescent="0.2">
      <c r="A76" s="5"/>
      <c r="B76" s="7"/>
      <c r="D76" s="122"/>
      <c r="E76" s="122"/>
      <c r="F76" s="122"/>
      <c r="G76" s="122"/>
      <c r="H76" s="122"/>
      <c r="I76" s="73" t="b">
        <f t="shared" si="0"/>
        <v>0</v>
      </c>
      <c r="J76" s="47"/>
      <c r="K76" s="48"/>
      <c r="L76" s="31" t="s">
        <v>56</v>
      </c>
      <c r="N76" s="43"/>
    </row>
    <row r="77" spans="1:21" ht="19.899999999999999" customHeight="1" x14ac:dyDescent="0.2">
      <c r="A77" s="5"/>
      <c r="B77" s="7"/>
      <c r="D77" s="122"/>
      <c r="E77" s="122"/>
      <c r="F77" s="122"/>
      <c r="G77" s="122"/>
      <c r="H77" s="122"/>
      <c r="I77" s="73" t="b">
        <f t="shared" si="0"/>
        <v>0</v>
      </c>
      <c r="J77" s="47"/>
      <c r="N77" s="25"/>
      <c r="P77" s="58"/>
      <c r="Q77" s="126" t="s">
        <v>58</v>
      </c>
      <c r="R77" s="126"/>
      <c r="S77" s="59"/>
      <c r="T77" s="60"/>
    </row>
    <row r="78" spans="1:21" ht="19.899999999999999" customHeight="1" x14ac:dyDescent="0.2">
      <c r="A78" s="5"/>
      <c r="B78" s="7"/>
      <c r="D78" s="122"/>
      <c r="E78" s="122"/>
      <c r="F78" s="122"/>
      <c r="G78" s="122"/>
      <c r="H78" s="122"/>
      <c r="I78" s="73" t="b">
        <f t="shared" si="0"/>
        <v>0</v>
      </c>
      <c r="J78" s="47"/>
      <c r="P78" s="61" t="s">
        <v>59</v>
      </c>
      <c r="Q78" s="55">
        <f>INDEX(tabFraisKm[Montant],MATCH(IF(L66="X","2 roues","voiture"),tabFraisKm[FRAIS KM],0),1)</f>
        <v>0.30599999999999999</v>
      </c>
      <c r="R78" s="56" t="s">
        <v>60</v>
      </c>
      <c r="S78" s="129" t="str" cm="1">
        <f t="array" ref="S78">IF(isOkDeplacementVoiture,Q78*Q71,"")</f>
        <v/>
      </c>
      <c r="T78" s="130"/>
      <c r="U78" s="13"/>
    </row>
    <row r="79" spans="1:21" ht="4.5" customHeight="1" x14ac:dyDescent="0.2">
      <c r="A79" s="5"/>
      <c r="B79" s="23"/>
      <c r="C79" s="23"/>
      <c r="D79" s="23"/>
      <c r="E79" s="14"/>
      <c r="F79" s="14"/>
      <c r="G79" s="14"/>
      <c r="H79" s="14"/>
      <c r="I79" s="14"/>
      <c r="O79" s="22"/>
      <c r="P79" s="61"/>
      <c r="Q79" s="62"/>
      <c r="R79" s="62"/>
      <c r="S79" s="129"/>
      <c r="T79" s="130"/>
    </row>
    <row r="80" spans="1:21" ht="22.9" customHeight="1" x14ac:dyDescent="0.2">
      <c r="A80" s="5"/>
      <c r="B80" s="23"/>
      <c r="D80" s="131" t="s">
        <v>61</v>
      </c>
      <c r="E80" s="131"/>
      <c r="F80" s="131"/>
      <c r="G80" s="131"/>
      <c r="H80" s="131"/>
      <c r="I80" s="51"/>
      <c r="J80" s="52" t="s">
        <v>51</v>
      </c>
      <c r="K80" s="44"/>
      <c r="O80" s="54"/>
      <c r="P80" s="61" t="s">
        <v>62</v>
      </c>
      <c r="Q80" s="62"/>
      <c r="R80" s="62"/>
      <c r="S80" s="129" t="str" cm="1">
        <f t="array" ref="S80">IF(isOkDeplacementVoiture,L73+L75,"")</f>
        <v/>
      </c>
      <c r="T80" s="130"/>
      <c r="U80" s="53"/>
    </row>
    <row r="81" spans="1:21" ht="22.9" customHeight="1" x14ac:dyDescent="0.2">
      <c r="A81" s="5"/>
      <c r="B81" s="23"/>
      <c r="D81" s="118" t="str" cm="1">
        <f t="array" ref="D81">IF(isDeplacementVoiture,"▪ Transmettre une copie de la carte grise (si jamais communiquée auparavant)."&amp; CHAR(10),"")
&amp; IF(AND(isDeplacementVoiture,SUM(L73,L75)&gt;0),"▪ Le remboursement est établi sur la base des justificatifs de parking &amp; de péages transmis.","")</f>
        <v/>
      </c>
      <c r="E81" s="118"/>
      <c r="F81" s="118"/>
      <c r="G81" s="118"/>
      <c r="H81" s="118"/>
      <c r="I81" s="118"/>
      <c r="J81" s="118"/>
      <c r="K81" s="118"/>
      <c r="L81" s="118"/>
      <c r="M81" s="118"/>
      <c r="O81" s="54"/>
      <c r="P81" s="61" t="s">
        <v>63</v>
      </c>
      <c r="Q81" s="55">
        <v>0.1</v>
      </c>
      <c r="R81" s="56" t="s">
        <v>60</v>
      </c>
      <c r="S81" s="129" t="str" cm="1">
        <f t="array" ref="S81">IF(isOkDeplacementVoiture,SUMIF(I73:I78,TRUE,J73:J78)*Q81,"")</f>
        <v/>
      </c>
      <c r="T81" s="130"/>
      <c r="U81" s="53"/>
    </row>
    <row r="82" spans="1:21" ht="22.9" customHeight="1" x14ac:dyDescent="0.2">
      <c r="A82" s="5"/>
      <c r="B82" s="23"/>
      <c r="D82" s="118"/>
      <c r="E82" s="118"/>
      <c r="F82" s="118"/>
      <c r="G82" s="118"/>
      <c r="H82" s="118"/>
      <c r="I82" s="118"/>
      <c r="J82" s="118"/>
      <c r="K82" s="118"/>
      <c r="L82" s="118"/>
      <c r="M82" s="118"/>
      <c r="O82" s="54"/>
      <c r="P82" s="64"/>
      <c r="Q82" s="63"/>
      <c r="R82" s="69" t="s">
        <v>64</v>
      </c>
      <c r="S82" s="119" t="str">
        <f>IF(SUM(S78:T81)&gt;0,SUM(S78:T81),"-")</f>
        <v>-</v>
      </c>
      <c r="T82" s="120"/>
      <c r="U82" s="53"/>
    </row>
    <row r="83" spans="1:21" ht="8.25" customHeight="1" x14ac:dyDescent="0.2">
      <c r="A83" s="5"/>
      <c r="B83" s="23"/>
      <c r="C83" s="23"/>
      <c r="D83" s="23"/>
      <c r="E83" s="14"/>
      <c r="F83" s="14"/>
      <c r="G83" s="14"/>
      <c r="H83" s="14"/>
      <c r="I83" s="14"/>
      <c r="O83" s="22"/>
      <c r="P83" s="22"/>
      <c r="Q83" s="22"/>
      <c r="R83" s="22"/>
      <c r="S83" s="22"/>
      <c r="T83" s="22"/>
    </row>
    <row r="84" spans="1:21" s="3" customFormat="1" ht="21" customHeight="1" thickBot="1" x14ac:dyDescent="0.25">
      <c r="A84" s="5"/>
      <c r="B84" s="65" t="str" cm="1">
        <f t="array" ref="B84">IF(isDeplacementAutre,
   IF(isOkDeplacementAutre,"✓","●"), ""
)</f>
        <v/>
      </c>
      <c r="C84" s="34" t="s">
        <v>65</v>
      </c>
      <c r="D84" s="2"/>
      <c r="E84" s="2"/>
      <c r="F84" s="2"/>
      <c r="G84" s="2"/>
      <c r="H84" s="2"/>
      <c r="I84" s="2"/>
      <c r="J84" s="2"/>
      <c r="K84" s="2"/>
      <c r="L84" s="2"/>
      <c r="M84" s="2"/>
      <c r="N84" s="2"/>
      <c r="O84" s="2"/>
      <c r="P84" s="2"/>
      <c r="Q84" s="2"/>
      <c r="R84" s="2"/>
      <c r="S84" s="2"/>
      <c r="T84" s="66"/>
    </row>
    <row r="85" spans="1:21" ht="10.15" customHeight="1" x14ac:dyDescent="0.2">
      <c r="A85" s="5"/>
      <c r="B85" s="5"/>
      <c r="C85" s="5"/>
      <c r="D85" s="5"/>
      <c r="E85" s="5"/>
      <c r="F85" s="5"/>
      <c r="G85" s="5"/>
      <c r="H85" s="5"/>
      <c r="I85" s="5"/>
      <c r="J85" s="5"/>
      <c r="K85" s="5"/>
      <c r="L85" s="5"/>
      <c r="M85" s="5"/>
      <c r="N85" s="5"/>
      <c r="O85" s="5"/>
      <c r="P85" s="5"/>
      <c r="Q85" s="5"/>
      <c r="R85" s="5"/>
      <c r="S85" s="5"/>
      <c r="T85" s="5"/>
    </row>
    <row r="86" spans="1:21" ht="23.25" customHeight="1" x14ac:dyDescent="0.2">
      <c r="A86" s="5"/>
      <c r="B86" s="124" t="s">
        <v>39</v>
      </c>
      <c r="C86" s="124"/>
      <c r="D86" s="124"/>
      <c r="E86" s="125"/>
      <c r="F86" s="125"/>
      <c r="G86" s="125"/>
      <c r="H86" s="125"/>
      <c r="I86" s="24"/>
      <c r="J86" s="1" t="s">
        <v>18</v>
      </c>
      <c r="K86" s="17" t="s">
        <v>66</v>
      </c>
      <c r="L86" s="45"/>
      <c r="M86" s="11" t="s">
        <v>67</v>
      </c>
      <c r="N86" s="45"/>
      <c r="O86" s="15"/>
      <c r="P86" s="11" t="s">
        <v>40</v>
      </c>
      <c r="Q86" s="45"/>
      <c r="R86" s="110" t="s">
        <v>41</v>
      </c>
      <c r="S86" s="110"/>
      <c r="T86" s="45"/>
      <c r="U86" s="13"/>
    </row>
    <row r="87" spans="1:21" ht="4.5" customHeight="1" x14ac:dyDescent="0.2">
      <c r="A87" s="5"/>
      <c r="B87" s="23"/>
      <c r="C87" s="23"/>
      <c r="D87" s="23"/>
      <c r="E87" s="14"/>
      <c r="F87" s="14"/>
      <c r="G87" s="14"/>
      <c r="H87" s="14"/>
      <c r="I87" s="14"/>
      <c r="O87" s="22"/>
      <c r="P87" s="22"/>
      <c r="Q87" s="22"/>
      <c r="R87" s="22"/>
      <c r="S87" s="22"/>
      <c r="T87" s="22"/>
    </row>
    <row r="88" spans="1:21" ht="22.9" customHeight="1" x14ac:dyDescent="0.2">
      <c r="A88" s="5"/>
      <c r="B88" s="124" t="s">
        <v>42</v>
      </c>
      <c r="C88" s="124"/>
      <c r="D88" s="127"/>
      <c r="E88" s="127"/>
      <c r="F88" s="127"/>
      <c r="G88" s="127"/>
      <c r="H88" s="127"/>
      <c r="I88" s="127"/>
      <c r="J88" s="127"/>
      <c r="K88" s="127"/>
      <c r="L88" s="127"/>
      <c r="M88" s="127"/>
      <c r="N88" s="127"/>
      <c r="O88" s="54"/>
      <c r="U88" s="53"/>
    </row>
    <row r="89" spans="1:21" ht="4.5" customHeight="1" x14ac:dyDescent="0.2">
      <c r="A89" s="5"/>
      <c r="B89" s="23"/>
      <c r="C89" s="23"/>
      <c r="D89" s="23"/>
      <c r="E89" s="14"/>
      <c r="F89" s="14"/>
      <c r="G89" s="14"/>
      <c r="H89" s="14"/>
      <c r="I89" s="14"/>
      <c r="O89" s="22"/>
      <c r="P89" s="22"/>
      <c r="Q89" s="22"/>
      <c r="R89" s="22"/>
      <c r="S89" s="22"/>
      <c r="T89" s="22"/>
    </row>
    <row r="90" spans="1:21" ht="22.9" customHeight="1" x14ac:dyDescent="0.2">
      <c r="A90" s="5"/>
      <c r="B90" s="23"/>
      <c r="D90" s="118" t="str" cm="1">
        <f t="array" ref="D90">IF(isDeplacementAutre,"▪ Transmettre une copie de la validation préalable de l'élu responsable."&amp; CHAR(10) &amp; "▪ Le remboursement est établi sur la base des justificatifs de transport communiqués, dans la limite des modalités définies.","")</f>
        <v/>
      </c>
      <c r="E90" s="118"/>
      <c r="F90" s="118"/>
      <c r="G90" s="118"/>
      <c r="H90" s="118"/>
      <c r="I90" s="118"/>
      <c r="J90" s="118"/>
      <c r="K90" s="118"/>
      <c r="L90" s="118"/>
      <c r="M90" s="118"/>
      <c r="O90" s="54"/>
    </row>
    <row r="91" spans="1:21" ht="22.9" customHeight="1" x14ac:dyDescent="0.2">
      <c r="A91" s="5"/>
      <c r="B91" s="23"/>
      <c r="D91" s="118"/>
      <c r="E91" s="118"/>
      <c r="F91" s="118"/>
      <c r="G91" s="118"/>
      <c r="H91" s="118"/>
      <c r="I91" s="118"/>
      <c r="J91" s="118"/>
      <c r="K91" s="118"/>
      <c r="L91" s="118"/>
      <c r="M91" s="118"/>
      <c r="O91" s="54"/>
      <c r="P91" s="64"/>
      <c r="Q91" s="63"/>
      <c r="R91" s="69" t="s">
        <v>69</v>
      </c>
      <c r="S91" s="119" t="str" cm="1">
        <f t="array" ref="S91">IF(isOkDeplacementAutre,
   IF(E86&gt;0,E86,"-"), "-"
)</f>
        <v>-</v>
      </c>
      <c r="T91" s="120"/>
    </row>
    <row r="92" spans="1:21" ht="8.25" customHeight="1" x14ac:dyDescent="0.2"/>
    <row r="93" spans="1:21" s="3" customFormat="1" ht="21" customHeight="1" thickBot="1" x14ac:dyDescent="0.25">
      <c r="A93" s="5"/>
      <c r="B93" s="65" t="str">
        <f>IF(OR(IsHebergement,IsRestauration),
   IF(OR(isOkHebergement,isOkRestauration),"✓","●"), ""
)</f>
        <v/>
      </c>
      <c r="C93" s="34" t="s">
        <v>70</v>
      </c>
      <c r="D93" s="2"/>
      <c r="E93" s="2"/>
      <c r="F93" s="2"/>
      <c r="G93" s="2"/>
      <c r="H93" s="2"/>
      <c r="I93" s="2"/>
      <c r="J93" s="2"/>
      <c r="K93" s="2"/>
      <c r="L93" s="2"/>
      <c r="M93" s="2"/>
      <c r="N93" s="2"/>
      <c r="O93" s="2"/>
      <c r="P93" s="112"/>
      <c r="Q93" s="112"/>
      <c r="R93" s="2"/>
      <c r="S93" s="2"/>
      <c r="T93" s="2"/>
    </row>
    <row r="94" spans="1:21" ht="10.15" customHeight="1" x14ac:dyDescent="0.2"/>
    <row r="95" spans="1:21" ht="23.25" customHeight="1" x14ac:dyDescent="0.2">
      <c r="C95" s="132" t="s">
        <v>71</v>
      </c>
      <c r="D95" s="133"/>
      <c r="E95" s="110" t="s">
        <v>72</v>
      </c>
      <c r="F95" s="110"/>
      <c r="G95" s="89"/>
      <c r="H95" s="13" t="b">
        <f>AND(
   LEN(TRIM(G95))&gt;0,
   LEN(TRIM(K95))&gt;0,
   T95
)</f>
        <v>0</v>
      </c>
      <c r="J95" s="11" t="s">
        <v>73</v>
      </c>
      <c r="K95" s="68"/>
      <c r="L95" s="1" t="s">
        <v>18</v>
      </c>
      <c r="T95" s="13" t="b">
        <f>IF(selPersHebergement&gt;1,
   IF(selPersHebergement&lt;8,
      T99,
      IF(selPersHebergement&gt;=8,
         OR(T99,LEN(TRIM(N97))&gt;0),
         TRUE
      )
   ),
   TRUE
)</f>
        <v>1</v>
      </c>
    </row>
    <row r="96" spans="1:21" ht="4.5" customHeight="1" x14ac:dyDescent="0.2">
      <c r="H96" s="13"/>
      <c r="J96" s="11"/>
      <c r="T96" s="13"/>
    </row>
    <row r="97" spans="1:21" ht="22.9" customHeight="1" x14ac:dyDescent="0.2">
      <c r="C97" s="1" t="s">
        <v>74</v>
      </c>
      <c r="E97" s="110" t="s">
        <v>72</v>
      </c>
      <c r="F97" s="110"/>
      <c r="G97" s="89"/>
      <c r="H97" s="13" t="b">
        <f>AND(
   LEN(TRIM(G97))&gt;0,
   LEN(TRIM(K97))&gt;0,
   T97
)</f>
        <v>0</v>
      </c>
      <c r="J97" s="11" t="s">
        <v>73</v>
      </c>
      <c r="K97" s="68"/>
      <c r="L97" s="1" t="s">
        <v>18</v>
      </c>
      <c r="N97" s="45"/>
      <c r="O97" s="1" t="s">
        <v>206</v>
      </c>
      <c r="T97" s="109" t="b">
        <f>IF(selPersRestaurant&gt;1,
   IF(selPersRestaurant&lt;8,
      T99,
      IF(selPersRestaurant&gt;=8,
         OR(T99,LEN(TRIM(N97))&gt;0),
         TRUE
      )
   ),
   TRUE
)</f>
        <v>1</v>
      </c>
      <c r="U97" s="71"/>
    </row>
    <row r="98" spans="1:21" ht="4.5" customHeight="1" x14ac:dyDescent="0.2">
      <c r="T98" s="13"/>
    </row>
    <row r="99" spans="1:21" ht="22.9" customHeight="1" x14ac:dyDescent="0.2">
      <c r="B99" s="110" t="s">
        <v>75</v>
      </c>
      <c r="C99" s="110"/>
      <c r="D99" s="113"/>
      <c r="E99" s="113"/>
      <c r="F99" s="113"/>
      <c r="G99" s="113"/>
      <c r="H99" s="113"/>
      <c r="L99" s="113"/>
      <c r="M99" s="113"/>
      <c r="N99" s="113"/>
      <c r="O99" s="113"/>
      <c r="P99" s="113"/>
      <c r="T99" s="109" t="b">
        <f>LEN(TRIM(D99)&amp;TRIM(D100)&amp;TRIM(D101)&amp;TRIM(L99)&amp;TRIM(L100)&amp;TRIM(L101))&gt;0</f>
        <v>0</v>
      </c>
    </row>
    <row r="100" spans="1:21" ht="22.9" customHeight="1" x14ac:dyDescent="0.2">
      <c r="B100" s="110"/>
      <c r="C100" s="110"/>
      <c r="D100" s="113"/>
      <c r="E100" s="113"/>
      <c r="F100" s="113"/>
      <c r="G100" s="113"/>
      <c r="H100" s="113"/>
      <c r="L100" s="113"/>
      <c r="M100" s="113"/>
      <c r="N100" s="113"/>
      <c r="O100" s="113"/>
      <c r="P100" s="113"/>
    </row>
    <row r="101" spans="1:21" ht="22.9" customHeight="1" x14ac:dyDescent="0.2">
      <c r="B101" s="110"/>
      <c r="C101" s="110"/>
      <c r="D101" s="113"/>
      <c r="E101" s="113"/>
      <c r="F101" s="113"/>
      <c r="G101" s="113"/>
      <c r="H101" s="113"/>
      <c r="L101" s="113"/>
      <c r="M101" s="113"/>
      <c r="N101" s="113"/>
      <c r="O101" s="113"/>
      <c r="P101" s="113"/>
    </row>
    <row r="102" spans="1:21" ht="14.25" customHeight="1" x14ac:dyDescent="0.2">
      <c r="A102" s="5"/>
      <c r="D102" s="31" t="s">
        <v>76</v>
      </c>
      <c r="E102" s="17"/>
      <c r="F102" s="17"/>
      <c r="L102" s="31" t="s">
        <v>76</v>
      </c>
      <c r="O102" s="7"/>
    </row>
    <row r="103" spans="1:21" ht="4.5" customHeight="1" x14ac:dyDescent="0.2">
      <c r="B103" s="110"/>
      <c r="C103" s="110"/>
    </row>
    <row r="104" spans="1:21" ht="12" customHeight="1" x14ac:dyDescent="0.2">
      <c r="B104" s="110"/>
      <c r="C104" s="110"/>
      <c r="D104" s="118" t="str" cm="1">
        <f t="array" ref="D104">IF(IsHebergement,"▪ Le remboursement est établi sur la base des justificatifs communiqués, dans la limite des modalités définies.","")</f>
        <v/>
      </c>
      <c r="E104" s="118"/>
      <c r="F104" s="118"/>
      <c r="G104" s="118"/>
      <c r="H104" s="118"/>
      <c r="I104" s="118"/>
      <c r="J104" s="118"/>
      <c r="K104" s="118"/>
      <c r="L104" s="118"/>
      <c r="M104" s="118"/>
    </row>
    <row r="105" spans="1:21" ht="22.9" customHeight="1" x14ac:dyDescent="0.2">
      <c r="B105" s="110"/>
      <c r="C105" s="110"/>
      <c r="D105" s="118"/>
      <c r="E105" s="118"/>
      <c r="F105" s="118"/>
      <c r="G105" s="118"/>
      <c r="H105" s="118"/>
      <c r="I105" s="118"/>
      <c r="J105" s="118"/>
      <c r="K105" s="118"/>
      <c r="L105" s="118"/>
      <c r="M105" s="118"/>
      <c r="P105" s="64"/>
      <c r="Q105" s="63"/>
      <c r="R105" s="69" t="s">
        <v>77</v>
      </c>
      <c r="S105" s="119" t="str" cm="1">
        <f t="array" ref="S105">IF((isOkHebergement*K95)+(isOkRestauration*K97)&gt;0,(isOkHebergement*K95)+(isOkRestauration*K97),"-")</f>
        <v>-</v>
      </c>
      <c r="T105" s="120"/>
    </row>
    <row r="106" spans="1:21" ht="8.25" customHeight="1" x14ac:dyDescent="0.2">
      <c r="A106" s="5"/>
      <c r="B106" s="5"/>
      <c r="C106" s="35"/>
      <c r="D106" s="5"/>
      <c r="E106" s="5"/>
      <c r="F106" s="5"/>
      <c r="G106" s="5"/>
      <c r="H106" s="5"/>
      <c r="I106" s="5"/>
      <c r="J106" s="5"/>
      <c r="K106" s="5"/>
      <c r="L106" s="5"/>
      <c r="M106" s="5"/>
      <c r="N106" s="5"/>
      <c r="O106" s="5"/>
      <c r="P106" s="20"/>
      <c r="Q106" s="5"/>
      <c r="R106" s="5"/>
      <c r="S106" s="5"/>
      <c r="T106" s="5"/>
    </row>
    <row r="107" spans="1:21" s="3" customFormat="1" ht="17.25" customHeight="1" thickBot="1" x14ac:dyDescent="0.25">
      <c r="A107" s="5"/>
      <c r="B107" s="65" t="str" cm="1">
        <f t="array" ref="B107">IF(isFraisAnnexes,
   IF(isOkFraisAnnexes,"✓","●"), ""
)</f>
        <v/>
      </c>
      <c r="C107" s="34" t="s">
        <v>78</v>
      </c>
      <c r="D107" s="2"/>
      <c r="E107" s="2"/>
      <c r="F107" s="2"/>
      <c r="G107" s="2"/>
      <c r="H107" s="2"/>
      <c r="I107" s="2"/>
      <c r="J107" s="2"/>
      <c r="K107" s="2"/>
      <c r="L107" s="2"/>
      <c r="M107" s="2"/>
      <c r="N107" s="2"/>
      <c r="O107" s="2"/>
      <c r="P107" s="2"/>
      <c r="Q107" s="2"/>
      <c r="R107" s="2"/>
      <c r="S107" s="2"/>
      <c r="T107" s="2"/>
    </row>
    <row r="108" spans="1:21" ht="10.15" customHeight="1" x14ac:dyDescent="0.2">
      <c r="A108" s="5"/>
      <c r="B108" s="5"/>
      <c r="C108" s="5"/>
      <c r="D108" s="5"/>
      <c r="E108" s="5"/>
      <c r="F108" s="5"/>
      <c r="G108" s="5"/>
      <c r="H108" s="5"/>
      <c r="I108" s="5"/>
      <c r="J108" s="5"/>
      <c r="K108" s="5"/>
      <c r="L108" s="5"/>
      <c r="M108" s="5"/>
      <c r="N108" s="5"/>
      <c r="O108" s="5"/>
      <c r="P108" s="5"/>
      <c r="Q108" s="5"/>
      <c r="R108" s="5"/>
      <c r="S108" s="5"/>
      <c r="T108" s="5"/>
    </row>
    <row r="109" spans="1:21" ht="19.899999999999999" customHeight="1" x14ac:dyDescent="0.2">
      <c r="A109" s="5"/>
      <c r="B109" s="7"/>
      <c r="C109" s="11" t="s">
        <v>79</v>
      </c>
      <c r="D109" s="113"/>
      <c r="E109" s="113"/>
      <c r="F109" s="113"/>
      <c r="G109" s="113"/>
      <c r="H109" s="113"/>
      <c r="I109" s="113"/>
      <c r="J109" s="113"/>
      <c r="K109" s="113"/>
      <c r="L109" s="113"/>
      <c r="M109" s="13" t="b">
        <f>AND(LEN(TRIM(D109))&gt;0,LEN(TRIM(P109))&gt;0)</f>
        <v>0</v>
      </c>
      <c r="O109" s="11"/>
      <c r="P109" s="68"/>
      <c r="Q109" s="5" t="s">
        <v>18</v>
      </c>
      <c r="R109" s="123"/>
      <c r="S109" s="123"/>
      <c r="T109" s="123"/>
    </row>
    <row r="110" spans="1:21" ht="19.899999999999999" customHeight="1" x14ac:dyDescent="0.2">
      <c r="A110" s="5"/>
      <c r="B110" s="7"/>
      <c r="C110" s="11" t="s">
        <v>80</v>
      </c>
      <c r="D110" s="122"/>
      <c r="E110" s="122"/>
      <c r="F110" s="122"/>
      <c r="G110" s="122"/>
      <c r="H110" s="122"/>
      <c r="I110" s="122"/>
      <c r="J110" s="122"/>
      <c r="K110" s="122"/>
      <c r="L110" s="122"/>
      <c r="M110" s="13" t="b">
        <f t="shared" ref="M110:M118" si="1">AND(LEN(TRIM(D110))&gt;0,LEN(TRIM(P110))&gt;0)</f>
        <v>0</v>
      </c>
      <c r="O110" s="11"/>
      <c r="P110" s="72"/>
      <c r="Q110" s="5" t="s">
        <v>18</v>
      </c>
      <c r="R110" s="123"/>
      <c r="S110" s="123"/>
      <c r="T110" s="123"/>
    </row>
    <row r="111" spans="1:21" ht="19.899999999999999" customHeight="1" x14ac:dyDescent="0.2">
      <c r="A111" s="5"/>
      <c r="B111" s="7"/>
      <c r="C111" s="11" t="s">
        <v>81</v>
      </c>
      <c r="D111" s="122"/>
      <c r="E111" s="122"/>
      <c r="F111" s="122"/>
      <c r="G111" s="122"/>
      <c r="H111" s="122"/>
      <c r="I111" s="122"/>
      <c r="J111" s="122"/>
      <c r="K111" s="122"/>
      <c r="L111" s="122"/>
      <c r="M111" s="13" t="b">
        <f t="shared" si="1"/>
        <v>0</v>
      </c>
      <c r="O111" s="11"/>
      <c r="P111" s="72"/>
      <c r="Q111" s="5" t="s">
        <v>18</v>
      </c>
      <c r="R111" s="21"/>
      <c r="S111" s="21"/>
      <c r="T111" s="21"/>
    </row>
    <row r="112" spans="1:21" ht="19.899999999999999" customHeight="1" x14ac:dyDescent="0.2">
      <c r="A112" s="5"/>
      <c r="B112" s="7"/>
      <c r="C112" s="11" t="s">
        <v>82</v>
      </c>
      <c r="D112" s="113"/>
      <c r="E112" s="113"/>
      <c r="F112" s="113"/>
      <c r="G112" s="113"/>
      <c r="H112" s="113"/>
      <c r="I112" s="113"/>
      <c r="J112" s="113"/>
      <c r="K112" s="113"/>
      <c r="L112" s="113"/>
      <c r="M112" s="13" t="b">
        <f t="shared" si="1"/>
        <v>0</v>
      </c>
      <c r="O112" s="11"/>
      <c r="P112" s="68"/>
      <c r="Q112" s="5" t="s">
        <v>18</v>
      </c>
      <c r="R112" s="123"/>
      <c r="S112" s="123"/>
      <c r="T112" s="123"/>
    </row>
    <row r="113" spans="1:20" ht="19.899999999999999" customHeight="1" x14ac:dyDescent="0.2">
      <c r="A113" s="5"/>
      <c r="B113" s="7"/>
      <c r="C113" s="11" t="s">
        <v>83</v>
      </c>
      <c r="D113" s="122"/>
      <c r="E113" s="122"/>
      <c r="F113" s="122"/>
      <c r="G113" s="122"/>
      <c r="H113" s="122"/>
      <c r="I113" s="122"/>
      <c r="J113" s="122"/>
      <c r="K113" s="122"/>
      <c r="L113" s="122"/>
      <c r="M113" s="13" t="b">
        <f t="shared" si="1"/>
        <v>0</v>
      </c>
      <c r="O113" s="11"/>
      <c r="P113" s="72"/>
      <c r="Q113" s="5" t="s">
        <v>18</v>
      </c>
      <c r="R113" s="123"/>
      <c r="S113" s="123"/>
      <c r="T113" s="123"/>
    </row>
    <row r="114" spans="1:20" ht="19.899999999999999" customHeight="1" x14ac:dyDescent="0.2">
      <c r="A114" s="5"/>
      <c r="B114" s="7"/>
      <c r="C114" s="11" t="s">
        <v>84</v>
      </c>
      <c r="D114" s="122"/>
      <c r="E114" s="122"/>
      <c r="F114" s="122"/>
      <c r="G114" s="122"/>
      <c r="H114" s="122"/>
      <c r="I114" s="122"/>
      <c r="J114" s="122"/>
      <c r="K114" s="122"/>
      <c r="L114" s="122"/>
      <c r="M114" s="13" t="b">
        <f t="shared" si="1"/>
        <v>0</v>
      </c>
      <c r="O114" s="11"/>
      <c r="P114" s="72"/>
      <c r="Q114" s="5" t="s">
        <v>18</v>
      </c>
      <c r="R114" s="21"/>
      <c r="S114" s="21"/>
      <c r="T114" s="21"/>
    </row>
    <row r="115" spans="1:20" ht="19.899999999999999" customHeight="1" x14ac:dyDescent="0.2">
      <c r="A115" s="5"/>
      <c r="B115" s="7"/>
      <c r="C115" s="11" t="s">
        <v>85</v>
      </c>
      <c r="D115" s="113"/>
      <c r="E115" s="113"/>
      <c r="F115" s="113"/>
      <c r="G115" s="113"/>
      <c r="H115" s="113"/>
      <c r="I115" s="113"/>
      <c r="J115" s="113"/>
      <c r="K115" s="113"/>
      <c r="L115" s="113"/>
      <c r="M115" s="13" t="b">
        <f t="shared" si="1"/>
        <v>0</v>
      </c>
      <c r="O115" s="11"/>
      <c r="P115" s="68"/>
      <c r="Q115" s="5" t="s">
        <v>18</v>
      </c>
      <c r="R115" s="123"/>
      <c r="S115" s="123"/>
      <c r="T115" s="123"/>
    </row>
    <row r="116" spans="1:20" ht="19.899999999999999" customHeight="1" x14ac:dyDescent="0.2">
      <c r="A116" s="5"/>
      <c r="B116" s="7"/>
      <c r="C116" s="11" t="s">
        <v>86</v>
      </c>
      <c r="D116" s="122"/>
      <c r="E116" s="122"/>
      <c r="F116" s="122"/>
      <c r="G116" s="122"/>
      <c r="H116" s="122"/>
      <c r="I116" s="122"/>
      <c r="J116" s="122"/>
      <c r="K116" s="122"/>
      <c r="L116" s="122"/>
      <c r="M116" s="13" t="b">
        <f t="shared" si="1"/>
        <v>0</v>
      </c>
      <c r="O116" s="11"/>
      <c r="P116" s="72"/>
      <c r="Q116" s="5" t="s">
        <v>18</v>
      </c>
      <c r="R116" s="123"/>
      <c r="S116" s="123"/>
      <c r="T116" s="123"/>
    </row>
    <row r="117" spans="1:20" ht="19.899999999999999" customHeight="1" x14ac:dyDescent="0.2">
      <c r="A117" s="5"/>
      <c r="B117" s="7"/>
      <c r="C117" s="11" t="s">
        <v>87</v>
      </c>
      <c r="D117" s="122"/>
      <c r="E117" s="122"/>
      <c r="F117" s="122"/>
      <c r="G117" s="122"/>
      <c r="H117" s="122"/>
      <c r="I117" s="122"/>
      <c r="J117" s="122"/>
      <c r="K117" s="122"/>
      <c r="L117" s="122"/>
      <c r="M117" s="13" t="b">
        <f t="shared" si="1"/>
        <v>0</v>
      </c>
      <c r="O117" s="11"/>
      <c r="P117" s="72"/>
      <c r="Q117" s="5" t="s">
        <v>18</v>
      </c>
      <c r="R117" s="21"/>
      <c r="S117" s="21"/>
      <c r="T117" s="21"/>
    </row>
    <row r="118" spans="1:20" ht="19.899999999999999" customHeight="1" x14ac:dyDescent="0.2">
      <c r="A118" s="5"/>
      <c r="B118" s="7"/>
      <c r="C118" s="11" t="s">
        <v>88</v>
      </c>
      <c r="D118" s="121"/>
      <c r="E118" s="121"/>
      <c r="F118" s="121"/>
      <c r="G118" s="121"/>
      <c r="H118" s="121"/>
      <c r="I118" s="121"/>
      <c r="J118" s="121"/>
      <c r="K118" s="121"/>
      <c r="L118" s="121"/>
      <c r="M118" s="13" t="b">
        <f t="shared" si="1"/>
        <v>0</v>
      </c>
      <c r="O118" s="11"/>
      <c r="P118" s="67"/>
      <c r="Q118" s="5" t="s">
        <v>18</v>
      </c>
      <c r="R118" s="21"/>
      <c r="S118" s="21"/>
      <c r="T118" s="21"/>
    </row>
    <row r="119" spans="1:20" ht="14.25" customHeight="1" x14ac:dyDescent="0.2">
      <c r="A119" s="5"/>
      <c r="D119" s="31" t="s">
        <v>89</v>
      </c>
      <c r="E119" s="17"/>
      <c r="F119" s="17"/>
      <c r="L119" s="31"/>
      <c r="O119" s="7"/>
      <c r="P119" s="31" t="s">
        <v>56</v>
      </c>
    </row>
    <row r="120" spans="1:20" ht="4.5" customHeight="1" x14ac:dyDescent="0.2">
      <c r="B120" s="110"/>
      <c r="C120" s="110"/>
    </row>
    <row r="121" spans="1:20" ht="12" customHeight="1" x14ac:dyDescent="0.2">
      <c r="B121" s="110"/>
      <c r="C121" s="110"/>
      <c r="D121" s="118" t="str" cm="1">
        <f t="array" ref="D121">IF(isFraisAnnexes,"▪ Le remboursement est établi sur la base des justificatifs communiqués, dans la limite des modalités définies.","")</f>
        <v/>
      </c>
      <c r="E121" s="118"/>
      <c r="F121" s="118"/>
      <c r="G121" s="118"/>
      <c r="H121" s="118"/>
      <c r="I121" s="118"/>
      <c r="J121" s="118"/>
      <c r="K121" s="118"/>
      <c r="L121" s="118"/>
      <c r="M121" s="118"/>
    </row>
    <row r="122" spans="1:20" ht="22.9" customHeight="1" x14ac:dyDescent="0.2">
      <c r="B122" s="110"/>
      <c r="C122" s="110"/>
      <c r="D122" s="118"/>
      <c r="E122" s="118"/>
      <c r="F122" s="118"/>
      <c r="G122" s="118"/>
      <c r="H122" s="118"/>
      <c r="I122" s="118"/>
      <c r="J122" s="118"/>
      <c r="K122" s="118"/>
      <c r="L122" s="118"/>
      <c r="M122" s="118"/>
      <c r="P122" s="64"/>
      <c r="Q122" s="63"/>
      <c r="R122" s="69" t="s">
        <v>90</v>
      </c>
      <c r="S122" s="119" t="str" cm="1">
        <f t="array" ref="S122">IF(isOkFraisAnnexes,
   IF(SUMIF(M109:M118,TRUE,P109:P118)&gt;0,SUMIF(M109:M118,TRUE,P109:P118),"-"), "-"
)</f>
        <v>-</v>
      </c>
      <c r="T122" s="120"/>
    </row>
    <row r="123" spans="1:20" x14ac:dyDescent="0.2"/>
    <row r="129" s="1" customFormat="1" hidden="1" x14ac:dyDescent="0.2"/>
    <row r="130" s="1" customFormat="1" hidden="1" x14ac:dyDescent="0.2"/>
    <row r="131" s="1" customFormat="1" hidden="1" x14ac:dyDescent="0.2"/>
    <row r="132" s="1" customFormat="1" hidden="1" x14ac:dyDescent="0.2"/>
    <row r="133" s="1" customFormat="1" hidden="1" x14ac:dyDescent="0.2"/>
    <row r="134" s="1" customFormat="1" hidden="1" x14ac:dyDescent="0.2"/>
    <row r="135" s="1" customFormat="1" hidden="1" x14ac:dyDescent="0.2"/>
    <row r="136" s="1" customFormat="1" hidden="1" x14ac:dyDescent="0.2"/>
    <row r="137" s="1" customFormat="1" hidden="1" x14ac:dyDescent="0.2"/>
    <row r="138" s="1" customFormat="1" hidden="1" x14ac:dyDescent="0.2"/>
    <row r="139" s="1" customFormat="1" hidden="1" x14ac:dyDescent="0.2"/>
    <row r="140" s="1" customFormat="1" hidden="1" x14ac:dyDescent="0.2"/>
    <row r="141" s="1" customFormat="1" hidden="1" x14ac:dyDescent="0.2"/>
  </sheetData>
  <sheetProtection algorithmName="SHA-512" hashValue="KLa0FeUvYd+PeBIg8GdjC/vfWnObnE3roRRV1lIDBNllmw3eeINVcPul4gI2ewrtvoZNh4tFd4H01nXLpENJ9A==" saltValue="6kkj/i5Q31e/zQKEt44rQg==" spinCount="100000" sheet="1" formatCells="0" selectLockedCells="1"/>
  <dataConsolidate/>
  <mergeCells count="116">
    <mergeCell ref="E1:P2"/>
    <mergeCell ref="Q1:T1"/>
    <mergeCell ref="D11:E11"/>
    <mergeCell ref="N44:T44"/>
    <mergeCell ref="D9:E9"/>
    <mergeCell ref="D44:K44"/>
    <mergeCell ref="A10:T10"/>
    <mergeCell ref="A12:T12"/>
    <mergeCell ref="R4:T4"/>
    <mergeCell ref="P4:Q4"/>
    <mergeCell ref="E15:T15"/>
    <mergeCell ref="E17:T17"/>
    <mergeCell ref="E19:P19"/>
    <mergeCell ref="E24:H24"/>
    <mergeCell ref="Q30:T30"/>
    <mergeCell ref="D39:N40"/>
    <mergeCell ref="P39:T40"/>
    <mergeCell ref="D37:F37"/>
    <mergeCell ref="G37:T37"/>
    <mergeCell ref="B68:C68"/>
    <mergeCell ref="B71:C71"/>
    <mergeCell ref="Q71:S71"/>
    <mergeCell ref="S80:T80"/>
    <mergeCell ref="D6:K6"/>
    <mergeCell ref="N6:T6"/>
    <mergeCell ref="H9:T9"/>
    <mergeCell ref="D8:T8"/>
    <mergeCell ref="H11:T11"/>
    <mergeCell ref="D46:K46"/>
    <mergeCell ref="N46:T46"/>
    <mergeCell ref="R68:S68"/>
    <mergeCell ref="D78:H78"/>
    <mergeCell ref="B59:C59"/>
    <mergeCell ref="D59:N59"/>
    <mergeCell ref="D61:M62"/>
    <mergeCell ref="S62:T62"/>
    <mergeCell ref="E26:K28"/>
    <mergeCell ref="Q22:S22"/>
    <mergeCell ref="D30:K32"/>
    <mergeCell ref="D22:N22"/>
    <mergeCell ref="P24:T24"/>
    <mergeCell ref="P26:R27"/>
    <mergeCell ref="S26:T27"/>
    <mergeCell ref="B120:C120"/>
    <mergeCell ref="D109:L109"/>
    <mergeCell ref="D111:L111"/>
    <mergeCell ref="R110:T110"/>
    <mergeCell ref="D110:L110"/>
    <mergeCell ref="P93:Q93"/>
    <mergeCell ref="D74:H74"/>
    <mergeCell ref="D75:H75"/>
    <mergeCell ref="D80:H80"/>
    <mergeCell ref="S78:T78"/>
    <mergeCell ref="S81:T81"/>
    <mergeCell ref="E95:F95"/>
    <mergeCell ref="C95:D95"/>
    <mergeCell ref="D76:H76"/>
    <mergeCell ref="B121:C121"/>
    <mergeCell ref="D121:M122"/>
    <mergeCell ref="B122:C122"/>
    <mergeCell ref="S105:T105"/>
    <mergeCell ref="D112:L112"/>
    <mergeCell ref="R112:T112"/>
    <mergeCell ref="S82:T82"/>
    <mergeCell ref="B86:D86"/>
    <mergeCell ref="E86:H86"/>
    <mergeCell ref="B103:C103"/>
    <mergeCell ref="L99:P99"/>
    <mergeCell ref="D81:M82"/>
    <mergeCell ref="E97:F97"/>
    <mergeCell ref="B99:C99"/>
    <mergeCell ref="D99:H99"/>
    <mergeCell ref="B100:C100"/>
    <mergeCell ref="D100:H100"/>
    <mergeCell ref="B101:C101"/>
    <mergeCell ref="D90:M91"/>
    <mergeCell ref="S91:T91"/>
    <mergeCell ref="B88:C88"/>
    <mergeCell ref="D88:N88"/>
    <mergeCell ref="R86:S86"/>
    <mergeCell ref="D116:L116"/>
    <mergeCell ref="S122:T122"/>
    <mergeCell ref="D118:L118"/>
    <mergeCell ref="D113:L113"/>
    <mergeCell ref="R113:T113"/>
    <mergeCell ref="D114:L114"/>
    <mergeCell ref="D115:L115"/>
    <mergeCell ref="R115:T115"/>
    <mergeCell ref="R109:T109"/>
    <mergeCell ref="D101:H101"/>
    <mergeCell ref="R116:T116"/>
    <mergeCell ref="D117:L117"/>
    <mergeCell ref="R57:S57"/>
    <mergeCell ref="P54:Q55"/>
    <mergeCell ref="D49:T49"/>
    <mergeCell ref="H52:K52"/>
    <mergeCell ref="D52:E52"/>
    <mergeCell ref="N52:T52"/>
    <mergeCell ref="B104:C104"/>
    <mergeCell ref="L100:P100"/>
    <mergeCell ref="B105:C105"/>
    <mergeCell ref="L101:P101"/>
    <mergeCell ref="D104:M105"/>
    <mergeCell ref="Q77:R77"/>
    <mergeCell ref="E66:J66"/>
    <mergeCell ref="L73:M73"/>
    <mergeCell ref="L75:M75"/>
    <mergeCell ref="D77:H77"/>
    <mergeCell ref="D68:N68"/>
    <mergeCell ref="D71:N71"/>
    <mergeCell ref="D73:H73"/>
    <mergeCell ref="S79:T79"/>
    <mergeCell ref="B57:D57"/>
    <mergeCell ref="E57:H57"/>
    <mergeCell ref="B66:D66"/>
    <mergeCell ref="B73:C73"/>
  </mergeCells>
  <phoneticPr fontId="0"/>
  <conditionalFormatting sqref="B55">
    <cfRule type="expression" dxfId="25" priority="20">
      <formula>(okDeplacementCommun&lt;&gt;"✓")</formula>
    </cfRule>
  </conditionalFormatting>
  <conditionalFormatting sqref="B64">
    <cfRule type="expression" dxfId="24" priority="33">
      <formula>(okDeplacementVoiture&lt;&gt;"✓")</formula>
    </cfRule>
  </conditionalFormatting>
  <conditionalFormatting sqref="B84">
    <cfRule type="expression" dxfId="23" priority="24">
      <formula>(okDeplacementAutre&lt;&gt;"✓")</formula>
    </cfRule>
  </conditionalFormatting>
  <conditionalFormatting sqref="B93">
    <cfRule type="expression" dxfId="22" priority="15">
      <formula>(okHebergement&lt;&gt;"✓")</formula>
    </cfRule>
  </conditionalFormatting>
  <conditionalFormatting sqref="B4:C4">
    <cfRule type="expression" dxfId="21" priority="37">
      <formula>(okBeneficiaire&lt;&gt;"✓")</formula>
    </cfRule>
  </conditionalFormatting>
  <conditionalFormatting sqref="B42:C42">
    <cfRule type="expression" dxfId="20" priority="38">
      <formula>(okEvenement&lt;&gt;"✓")</formula>
    </cfRule>
  </conditionalFormatting>
  <conditionalFormatting sqref="M44">
    <cfRule type="expression" dxfId="19" priority="5">
      <formula>(LEN(TRIM(N44))=0)+($T$45=TRUE)</formula>
    </cfRule>
  </conditionalFormatting>
  <conditionalFormatting sqref="C35">
    <cfRule type="expression" dxfId="18" priority="8">
      <formula>(LEN(TRIM(C35))&gt;0)</formula>
    </cfRule>
  </conditionalFormatting>
  <conditionalFormatting sqref="D6:K6 N6:T6 D8:T8 D9:E9 H9:T9 D11:E11 H11:T11 E15:T15 E17:T17 E19:P19 E24:H24 E26 D44:K44 D46:K46 N46:T46 D49 D52:E52 H52:K52 N52:T52">
    <cfRule type="expression" dxfId="17" priority="35">
      <formula>(LEN(TRIM(D6))&gt;0)</formula>
    </cfRule>
  </conditionalFormatting>
  <conditionalFormatting sqref="D109:L118 P109:P118">
    <cfRule type="expression" dxfId="16" priority="12">
      <formula>(LEN(TRIM(D109))&gt;0)</formula>
    </cfRule>
  </conditionalFormatting>
  <conditionalFormatting sqref="D61:M62">
    <cfRule type="expression" dxfId="15" priority="19">
      <formula>isDeplacementAutre</formula>
    </cfRule>
  </conditionalFormatting>
  <conditionalFormatting sqref="D81:M82">
    <cfRule type="expression" dxfId="14" priority="31">
      <formula>isDeplacementVoiture</formula>
    </cfRule>
  </conditionalFormatting>
  <conditionalFormatting sqref="D90:M91">
    <cfRule type="expression" dxfId="13" priority="22">
      <formula>isDeplacementAutre</formula>
    </cfRule>
  </conditionalFormatting>
  <conditionalFormatting sqref="D104:M105">
    <cfRule type="expression" dxfId="12" priority="16">
      <formula>IsHebergement</formula>
    </cfRule>
  </conditionalFormatting>
  <conditionalFormatting sqref="D121:M122">
    <cfRule type="expression" dxfId="11" priority="13">
      <formula>isDeplacementAutre</formula>
    </cfRule>
  </conditionalFormatting>
  <conditionalFormatting sqref="E57 Q57 T57 D59">
    <cfRule type="expression" dxfId="10" priority="18">
      <formula>(LEN(TRIM(D57))&gt;0)</formula>
    </cfRule>
  </conditionalFormatting>
  <conditionalFormatting sqref="E66 L66 D68 Q68 T68 D71 Q71:S71 L73 D73:D78 J73:J78 L75">
    <cfRule type="expression" dxfId="9" priority="30">
      <formula>(LEN(TRIM(D66))&gt;0)</formula>
    </cfRule>
  </conditionalFormatting>
  <conditionalFormatting sqref="E86 L86 N86 Q86 T86 D88">
    <cfRule type="expression" dxfId="8" priority="21">
      <formula>(LEN(TRIM(D86))&gt;0)</formula>
    </cfRule>
  </conditionalFormatting>
  <conditionalFormatting sqref="G95 K95 G97 K97 D99:D101 L99:L101">
    <cfRule type="expression" dxfId="7" priority="14">
      <formula>(LEN(TRIM(D95))&gt;0)</formula>
    </cfRule>
  </conditionalFormatting>
  <conditionalFormatting sqref="P39:T40">
    <cfRule type="expression" dxfId="6" priority="7">
      <formula>(LEN(C35)&gt;0)</formula>
    </cfRule>
  </conditionalFormatting>
  <conditionalFormatting sqref="N44:T44">
    <cfRule type="expression" dxfId="5" priority="6">
      <formula>(LEN(TRIM(N44))&gt;0)*($T$45=FALSE)</formula>
    </cfRule>
  </conditionalFormatting>
  <conditionalFormatting sqref="C6 M6 C8:C9 G9 C11 G11 C44 C46 M46 C52 M52">
    <cfRule type="expression" dxfId="4" priority="36">
      <formula>(LEN(TRIM(D6))=0)</formula>
    </cfRule>
  </conditionalFormatting>
  <conditionalFormatting sqref="N97">
    <cfRule type="expression" dxfId="3" priority="4">
      <formula>(LEN(TRIM(N97))&gt;0)</formula>
    </cfRule>
  </conditionalFormatting>
  <conditionalFormatting sqref="N97:O97">
    <cfRule type="expression" dxfId="2" priority="3">
      <formula>(selPersRestaurant&lt;8)</formula>
    </cfRule>
  </conditionalFormatting>
  <conditionalFormatting sqref="B107">
    <cfRule type="expression" dxfId="1" priority="2">
      <formula>(okFraisAnnexes&lt;&gt;"✓")</formula>
    </cfRule>
  </conditionalFormatting>
  <conditionalFormatting sqref="D30:K32">
    <cfRule type="expression" dxfId="0" priority="1">
      <formula>okNdF</formula>
    </cfRule>
  </conditionalFormatting>
  <dataValidations count="8">
    <dataValidation type="list" allowBlank="1" showInputMessage="1" showErrorMessage="1" sqref="D44:K44" xr:uid="{FB9D0310-39AC-406E-B7B4-D95DCF3658F2}">
      <formula1>lstSecteurs</formula1>
    </dataValidation>
    <dataValidation type="list" allowBlank="1" showInputMessage="1" showErrorMessage="1" sqref="N44:T44" xr:uid="{016234E9-908C-47EB-8D56-8EF1B959863A}">
      <formula1>lstActions</formula1>
    </dataValidation>
    <dataValidation type="list" allowBlank="1" showInputMessage="1" showErrorMessage="1" sqref="N46:T46" xr:uid="{603A7C89-FF51-401E-B5F1-37B3495363B3}">
      <formula1>lstFonctions</formula1>
    </dataValidation>
    <dataValidation type="list" allowBlank="1" showInputMessage="1" showErrorMessage="1" sqref="Q68 T68 L66 Q86 N86 L86 T86 Q57 T57 C35 N97" xr:uid="{CD5CA1F9-3D86-43CE-BAC5-787FF3C015F6}">
      <formula1>lstSelection</formula1>
    </dataValidation>
    <dataValidation type="decimal" operator="greaterThanOrEqual" allowBlank="1" showInputMessage="1" showErrorMessage="1" sqref="L75:M75 L73:M73 J73:J78 E86:H86 E57:H57" xr:uid="{605344A3-0F63-4062-BAC6-73CA7096D8E6}">
      <formula1>0</formula1>
    </dataValidation>
    <dataValidation type="decimal" operator="greaterThan" allowBlank="1" showInputMessage="1" showErrorMessage="1" sqref="P109:P118 K95 K97" xr:uid="{AEAE84F3-B1AA-428E-BD60-F1CADABC18F8}">
      <formula1>0</formula1>
    </dataValidation>
    <dataValidation type="date" operator="greaterThan" allowBlank="1" showInputMessage="1" showErrorMessage="1" sqref="H52:K52 D52:E52 E24:H24" xr:uid="{7DC1CB19-CF59-450C-8B2D-92CD9C6AB7D1}">
      <formula1>35064</formula1>
    </dataValidation>
    <dataValidation type="whole" operator="greaterThan" allowBlank="1" showInputMessage="1" showErrorMessage="1" sqref="G97 G95" xr:uid="{CC77FE37-08F6-4589-A2D5-7305B313E13E}">
      <formula1>0</formula1>
    </dataValidation>
  </dataValidations>
  <hyperlinks>
    <hyperlink ref="G37" r:id="rId1" location="Prise_en_compte_des_frais_e_14" xr:uid="{C7B41289-5528-430E-94D9-F636446005B3}"/>
  </hyperlinks>
  <printOptions horizontalCentered="1"/>
  <pageMargins left="0.23622047244094491" right="0.23622047244094491" top="0.55118110236220474" bottom="0.55118110236220474" header="0.31496062992125984" footer="0.31496062992125984"/>
  <pageSetup paperSize="9" scale="68" fitToHeight="0" orientation="portrait" horizontalDpi="4294967292" verticalDpi="4294967292" r:id="rId2"/>
  <headerFooter differentFirst="1" alignWithMargins="0">
    <oddHeader>&amp;RFICHE INDIVIDUELLE DE REMBOURSEMENT DE FRAIS</oddHeader>
    <oddFooter>&amp;L&amp;A&amp;Rpage &amp;P/&amp;N</oddFooter>
    <firstFooter>&amp;L&amp;A&amp;Rpage &amp;P/&amp;N</firstFooter>
  </headerFooter>
  <rowBreaks count="1" manualBreakCount="1">
    <brk id="63" max="20" man="1"/>
  </rowBreaks>
  <ignoredErrors>
    <ignoredError sqref="I73:I78 E15" unlockedFormula="1"/>
  </ignoredError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5D37F6-AC27-49F4-83C4-688FE7F549BD}">
  <sheetPr codeName="Feuil2">
    <tabColor theme="9" tint="0.59999389629810485"/>
    <pageSetUpPr fitToPage="1"/>
  </sheetPr>
  <dimension ref="A1:U165"/>
  <sheetViews>
    <sheetView showGridLines="0" zoomScaleNormal="100" workbookViewId="0">
      <selection activeCell="B32" sqref="B32"/>
    </sheetView>
  </sheetViews>
  <sheetFormatPr baseColWidth="10" defaultColWidth="0" defaultRowHeight="12.75" zeroHeight="1" x14ac:dyDescent="0.2"/>
  <cols>
    <col min="1" max="1" width="2.625" customWidth="1"/>
    <col min="2" max="2" width="4.125" customWidth="1"/>
    <col min="3" max="3" width="6.625" customWidth="1"/>
    <col min="4" max="4" width="16.125" customWidth="1"/>
    <col min="5" max="20" width="5.375" customWidth="1"/>
    <col min="21" max="21" width="2.625" customWidth="1"/>
    <col min="22" max="16384" width="11" hidden="1"/>
  </cols>
  <sheetData>
    <row r="1" spans="2:20" ht="79.5" customHeight="1" x14ac:dyDescent="0.2">
      <c r="E1" s="157" t="s">
        <v>0</v>
      </c>
      <c r="F1" s="157"/>
      <c r="G1" s="157"/>
      <c r="H1" s="157"/>
      <c r="I1" s="157"/>
      <c r="J1" s="157"/>
      <c r="K1" s="157"/>
      <c r="L1" s="157"/>
      <c r="M1" s="157"/>
      <c r="N1" s="157"/>
      <c r="O1" s="157"/>
      <c r="P1" s="157"/>
      <c r="Q1" s="158" t="s">
        <v>1</v>
      </c>
      <c r="R1" s="158"/>
      <c r="S1" s="158"/>
      <c r="T1" s="158"/>
    </row>
    <row r="2" spans="2:20" x14ac:dyDescent="0.2">
      <c r="E2" s="157"/>
      <c r="F2" s="157"/>
      <c r="G2" s="157"/>
      <c r="H2" s="157"/>
      <c r="I2" s="157"/>
      <c r="J2" s="157"/>
      <c r="K2" s="157"/>
      <c r="L2" s="157"/>
      <c r="M2" s="157"/>
      <c r="N2" s="157"/>
      <c r="O2" s="157"/>
      <c r="P2" s="157"/>
    </row>
    <row r="3" spans="2:20" x14ac:dyDescent="0.2">
      <c r="B3" s="171" t="s">
        <v>91</v>
      </c>
      <c r="C3" s="172"/>
      <c r="D3" s="172"/>
      <c r="E3" s="172"/>
      <c r="F3" s="172"/>
      <c r="G3" s="172"/>
      <c r="H3" s="172"/>
      <c r="I3" s="172"/>
      <c r="J3" s="172"/>
      <c r="K3" s="172"/>
      <c r="L3" s="172"/>
      <c r="M3" s="172"/>
      <c r="N3" s="172"/>
      <c r="O3" s="172"/>
      <c r="P3" s="172"/>
      <c r="Q3" s="172"/>
      <c r="R3" s="172"/>
      <c r="S3" s="172"/>
      <c r="T3" s="172"/>
    </row>
    <row r="4" spans="2:20" x14ac:dyDescent="0.2"/>
    <row r="5" spans="2:20" x14ac:dyDescent="0.2"/>
    <row r="6" spans="2:20" x14ac:dyDescent="0.2">
      <c r="B6" s="94"/>
      <c r="C6" s="173" t="s">
        <v>92</v>
      </c>
      <c r="D6" s="174"/>
      <c r="E6" s="94"/>
      <c r="F6" s="94"/>
      <c r="G6" s="94"/>
      <c r="H6" s="94"/>
      <c r="I6" s="94"/>
      <c r="J6" s="94"/>
      <c r="K6" s="94"/>
      <c r="L6" s="94"/>
      <c r="M6" s="94"/>
      <c r="N6" s="94"/>
      <c r="O6" s="94"/>
      <c r="P6" s="94"/>
      <c r="Q6" s="94"/>
      <c r="R6" s="94"/>
      <c r="S6" s="94"/>
      <c r="T6" s="94"/>
    </row>
    <row r="7" spans="2:20" x14ac:dyDescent="0.2">
      <c r="B7" s="96"/>
      <c r="C7" s="175"/>
      <c r="D7" s="176"/>
      <c r="I7" s="93"/>
      <c r="J7" s="93"/>
      <c r="K7" s="93"/>
      <c r="L7" s="93"/>
      <c r="M7" s="93"/>
      <c r="N7" s="93"/>
      <c r="O7" s="93"/>
      <c r="P7" s="93"/>
      <c r="Q7" s="93"/>
      <c r="R7" s="93"/>
      <c r="S7" s="93"/>
      <c r="T7" s="99"/>
    </row>
    <row r="8" spans="2:20" x14ac:dyDescent="0.2">
      <c r="B8" s="97"/>
      <c r="I8" s="93"/>
      <c r="J8" s="93"/>
      <c r="K8" s="93"/>
      <c r="L8" s="93"/>
      <c r="M8" s="93"/>
      <c r="N8" s="93"/>
      <c r="O8" s="93"/>
      <c r="P8" s="93"/>
      <c r="Q8" s="93"/>
      <c r="R8" s="93"/>
      <c r="S8" s="93"/>
      <c r="T8" s="100"/>
    </row>
    <row r="9" spans="2:20" x14ac:dyDescent="0.2">
      <c r="B9" s="97"/>
      <c r="I9" s="93"/>
      <c r="J9" s="93"/>
      <c r="K9" s="93"/>
      <c r="L9" s="93"/>
      <c r="M9" s="93"/>
      <c r="N9" s="93"/>
      <c r="O9" s="93"/>
      <c r="P9" s="93"/>
      <c r="Q9" s="93"/>
      <c r="R9" s="93"/>
      <c r="S9" s="93"/>
      <c r="T9" s="100"/>
    </row>
    <row r="10" spans="2:20" x14ac:dyDescent="0.2">
      <c r="B10" s="97"/>
      <c r="C10" s="92" t="s">
        <v>93</v>
      </c>
      <c r="I10" s="93"/>
      <c r="J10" s="93"/>
      <c r="K10" s="93"/>
      <c r="L10" s="93"/>
      <c r="M10" s="93"/>
      <c r="N10" s="93"/>
      <c r="O10" s="93"/>
      <c r="P10" s="93"/>
      <c r="Q10" s="93"/>
      <c r="R10" s="93"/>
      <c r="S10" s="93"/>
      <c r="T10" s="100"/>
    </row>
    <row r="11" spans="2:20" x14ac:dyDescent="0.2">
      <c r="B11" s="97"/>
      <c r="I11" s="93"/>
      <c r="J11" s="93"/>
      <c r="K11" s="93"/>
      <c r="L11" s="93"/>
      <c r="M11" s="93"/>
      <c r="N11" s="93"/>
      <c r="O11" s="93"/>
      <c r="P11" s="93"/>
      <c r="Q11" s="93"/>
      <c r="R11" s="93"/>
      <c r="S11" s="93"/>
      <c r="T11" s="100"/>
    </row>
    <row r="12" spans="2:20" x14ac:dyDescent="0.2">
      <c r="B12" s="97"/>
      <c r="I12" s="93"/>
      <c r="J12" s="93"/>
      <c r="K12" s="93"/>
      <c r="L12" s="93"/>
      <c r="M12" s="93"/>
      <c r="N12" s="93"/>
      <c r="O12" s="93"/>
      <c r="P12" s="93"/>
      <c r="Q12" s="93"/>
      <c r="R12" s="93"/>
      <c r="S12" s="93"/>
      <c r="T12" s="100"/>
    </row>
    <row r="13" spans="2:20" x14ac:dyDescent="0.2">
      <c r="B13" s="97"/>
      <c r="C13" s="92" t="s">
        <v>94</v>
      </c>
      <c r="I13" s="93"/>
      <c r="J13" s="93"/>
      <c r="K13" s="93"/>
      <c r="L13" s="93"/>
      <c r="M13" s="93"/>
      <c r="N13" s="93"/>
      <c r="O13" s="93"/>
      <c r="P13" s="93"/>
      <c r="Q13" s="93"/>
      <c r="R13" s="93"/>
      <c r="S13" s="93"/>
      <c r="T13" s="100"/>
    </row>
    <row r="14" spans="2:20" x14ac:dyDescent="0.2">
      <c r="B14" s="97"/>
      <c r="I14" s="93"/>
      <c r="J14" s="93"/>
      <c r="K14" s="93"/>
      <c r="L14" s="93"/>
      <c r="M14" s="93"/>
      <c r="N14" s="93"/>
      <c r="O14" s="93"/>
      <c r="P14" s="93"/>
      <c r="Q14" s="93"/>
      <c r="R14" s="93"/>
      <c r="S14" s="93"/>
      <c r="T14" s="100"/>
    </row>
    <row r="15" spans="2:20" x14ac:dyDescent="0.2">
      <c r="B15" s="97"/>
      <c r="C15" s="92" t="s">
        <v>95</v>
      </c>
      <c r="I15" s="93"/>
      <c r="J15" s="93"/>
      <c r="K15" s="93"/>
      <c r="L15" s="93"/>
      <c r="M15" s="93"/>
      <c r="N15" s="93"/>
      <c r="O15" s="93"/>
      <c r="P15" s="93"/>
      <c r="Q15" s="93"/>
      <c r="R15" s="93"/>
      <c r="S15" s="93"/>
      <c r="T15" s="100"/>
    </row>
    <row r="16" spans="2:20" x14ac:dyDescent="0.2">
      <c r="B16" s="97"/>
      <c r="I16" s="93"/>
      <c r="J16" s="93"/>
      <c r="K16" s="93"/>
      <c r="L16" s="93"/>
      <c r="M16" s="93"/>
      <c r="N16" s="93"/>
      <c r="O16" s="93"/>
      <c r="P16" s="93"/>
      <c r="Q16" s="93"/>
      <c r="R16" s="93"/>
      <c r="S16" s="93"/>
      <c r="T16" s="100"/>
    </row>
    <row r="17" spans="1:21" x14ac:dyDescent="0.2">
      <c r="B17" s="97"/>
      <c r="I17" s="93"/>
      <c r="J17" s="93"/>
      <c r="K17" s="93"/>
      <c r="L17" s="93"/>
      <c r="M17" s="93"/>
      <c r="N17" s="93"/>
      <c r="O17" s="93"/>
      <c r="P17" s="93"/>
      <c r="Q17" s="93"/>
      <c r="R17" s="93"/>
      <c r="S17" s="93"/>
      <c r="T17" s="100"/>
    </row>
    <row r="18" spans="1:21" x14ac:dyDescent="0.2">
      <c r="B18" s="97"/>
      <c r="I18" s="93"/>
      <c r="J18" s="93"/>
      <c r="K18" s="93"/>
      <c r="L18" s="93"/>
      <c r="M18" s="93"/>
      <c r="N18" s="93"/>
      <c r="O18" s="93"/>
      <c r="P18" s="93"/>
      <c r="Q18" s="93"/>
      <c r="R18" s="93"/>
      <c r="S18" s="93"/>
      <c r="T18" s="100"/>
    </row>
    <row r="19" spans="1:21" x14ac:dyDescent="0.2">
      <c r="B19" s="97"/>
      <c r="I19" s="93"/>
      <c r="J19" s="93"/>
      <c r="K19" s="93"/>
      <c r="L19" s="93"/>
      <c r="M19" s="93"/>
      <c r="N19" s="93"/>
      <c r="O19" s="93"/>
      <c r="P19" s="93"/>
      <c r="Q19" s="93"/>
      <c r="R19" s="93"/>
      <c r="S19" s="93"/>
      <c r="T19" s="100"/>
    </row>
    <row r="20" spans="1:21" x14ac:dyDescent="0.2">
      <c r="B20" s="97"/>
      <c r="I20" s="93"/>
      <c r="J20" s="93"/>
      <c r="K20" s="93"/>
      <c r="L20" s="93"/>
      <c r="M20" s="93"/>
      <c r="N20" s="93"/>
      <c r="O20" s="93"/>
      <c r="P20" s="93"/>
      <c r="Q20" s="93"/>
      <c r="R20" s="93"/>
      <c r="S20" s="93"/>
      <c r="T20" s="100"/>
    </row>
    <row r="21" spans="1:21" x14ac:dyDescent="0.2">
      <c r="B21" s="97"/>
      <c r="I21" s="93"/>
      <c r="J21" s="93"/>
      <c r="K21" s="93"/>
      <c r="L21" s="93"/>
      <c r="M21" s="93"/>
      <c r="N21" s="93"/>
      <c r="O21" s="93"/>
      <c r="P21" s="93"/>
      <c r="Q21" s="93"/>
      <c r="R21" s="93"/>
      <c r="S21" s="93"/>
      <c r="T21" s="100"/>
    </row>
    <row r="22" spans="1:21" x14ac:dyDescent="0.2">
      <c r="B22" s="97"/>
      <c r="I22" s="93"/>
      <c r="J22" s="93"/>
      <c r="K22" s="93"/>
      <c r="L22" s="93"/>
      <c r="M22" s="93"/>
      <c r="N22" s="93"/>
      <c r="O22" s="93"/>
      <c r="P22" s="93"/>
      <c r="Q22" s="93"/>
      <c r="R22" s="93"/>
      <c r="S22" s="93"/>
      <c r="T22" s="100"/>
    </row>
    <row r="23" spans="1:21" x14ac:dyDescent="0.2">
      <c r="B23" s="97"/>
      <c r="C23" s="92" t="s">
        <v>96</v>
      </c>
      <c r="I23" s="93"/>
      <c r="J23" s="93"/>
      <c r="K23" s="93"/>
      <c r="L23" s="93"/>
      <c r="M23" s="93"/>
      <c r="N23" s="93"/>
      <c r="O23" s="93"/>
      <c r="P23" s="93"/>
      <c r="Q23" s="93"/>
      <c r="R23" s="93"/>
      <c r="S23" s="93"/>
      <c r="T23" s="100"/>
    </row>
    <row r="24" spans="1:21" x14ac:dyDescent="0.2">
      <c r="B24" s="97"/>
      <c r="C24" s="92" t="s">
        <v>97</v>
      </c>
      <c r="I24" s="93"/>
      <c r="J24" s="93"/>
      <c r="K24" s="93"/>
      <c r="L24" s="93"/>
      <c r="M24" s="93"/>
      <c r="N24" s="93"/>
      <c r="O24" s="93"/>
      <c r="P24" s="93"/>
      <c r="Q24" s="93"/>
      <c r="R24" s="93"/>
      <c r="S24" s="93"/>
      <c r="T24" s="100"/>
    </row>
    <row r="25" spans="1:21" x14ac:dyDescent="0.2">
      <c r="B25" s="97"/>
      <c r="I25" s="93"/>
      <c r="J25" s="93"/>
      <c r="K25" s="93"/>
      <c r="L25" s="93"/>
      <c r="M25" s="93"/>
      <c r="N25" s="93"/>
      <c r="O25" s="93"/>
      <c r="P25" s="93"/>
      <c r="Q25" s="93"/>
      <c r="R25" s="93"/>
      <c r="S25" s="93"/>
      <c r="T25" s="100"/>
    </row>
    <row r="26" spans="1:21" x14ac:dyDescent="0.2">
      <c r="B26" s="97"/>
      <c r="I26" s="93"/>
      <c r="J26" s="93"/>
      <c r="K26" s="93"/>
      <c r="L26" s="93"/>
      <c r="M26" s="93"/>
      <c r="N26" s="93"/>
      <c r="O26" s="93"/>
      <c r="P26" s="93"/>
      <c r="Q26" s="93"/>
      <c r="R26" s="93"/>
      <c r="S26" s="93"/>
      <c r="T26" s="100"/>
    </row>
    <row r="27" spans="1:21" x14ac:dyDescent="0.2">
      <c r="B27" s="98"/>
      <c r="C27" s="94"/>
      <c r="D27" s="94"/>
      <c r="E27" s="94"/>
      <c r="F27" s="94"/>
      <c r="G27" s="94"/>
      <c r="H27" s="94"/>
      <c r="I27" s="95"/>
      <c r="J27" s="95"/>
      <c r="K27" s="95"/>
      <c r="L27" s="95"/>
      <c r="M27" s="95"/>
      <c r="N27" s="95"/>
      <c r="O27" s="95"/>
      <c r="P27" s="95"/>
      <c r="Q27" s="95"/>
      <c r="R27" s="95"/>
      <c r="S27" s="95"/>
      <c r="T27" s="101"/>
    </row>
    <row r="28" spans="1:21" ht="13.5" thickBot="1" x14ac:dyDescent="0.25"/>
    <row r="29" spans="1:21" ht="13.5" thickTop="1" x14ac:dyDescent="0.2">
      <c r="A29" s="103"/>
      <c r="B29" s="103"/>
      <c r="C29" s="103"/>
      <c r="D29" s="103"/>
      <c r="E29" s="103"/>
      <c r="F29" s="103"/>
      <c r="G29" s="103"/>
      <c r="H29" s="103"/>
      <c r="I29" s="103"/>
      <c r="J29" s="103"/>
      <c r="K29" s="103"/>
      <c r="L29" s="103"/>
      <c r="M29" s="103"/>
      <c r="N29" s="103"/>
      <c r="O29" s="103"/>
      <c r="P29" s="103"/>
      <c r="Q29" s="103"/>
      <c r="R29" s="103"/>
      <c r="S29" s="103"/>
      <c r="T29" s="103"/>
      <c r="U29" s="103"/>
    </row>
    <row r="30" spans="1:21" x14ac:dyDescent="0.2">
      <c r="A30" s="102"/>
      <c r="B30" s="102"/>
      <c r="C30" s="102"/>
      <c r="D30" s="102" t="s">
        <v>207</v>
      </c>
      <c r="E30" s="102"/>
      <c r="F30" s="102"/>
      <c r="G30" s="102"/>
      <c r="H30" s="102"/>
      <c r="I30" s="102"/>
      <c r="J30" s="102"/>
      <c r="K30" s="102"/>
      <c r="L30" s="102"/>
      <c r="M30" s="102"/>
      <c r="N30" s="102"/>
      <c r="O30" s="102"/>
      <c r="P30" s="102"/>
      <c r="Q30" s="102"/>
      <c r="R30" s="102"/>
      <c r="S30" s="102"/>
      <c r="T30" s="102"/>
      <c r="U30" s="102"/>
    </row>
    <row r="31" spans="1:21" x14ac:dyDescent="0.2">
      <c r="A31" s="102"/>
      <c r="B31" s="102"/>
      <c r="C31" s="102"/>
      <c r="D31" s="102"/>
      <c r="E31" s="102"/>
      <c r="F31" s="102"/>
      <c r="G31" s="102"/>
      <c r="H31" s="102"/>
      <c r="I31" s="102"/>
      <c r="J31" s="102"/>
      <c r="K31" s="102"/>
      <c r="L31" s="102"/>
      <c r="M31" s="102"/>
      <c r="N31" s="102"/>
      <c r="O31" s="102"/>
      <c r="P31" s="102"/>
      <c r="Q31" s="102"/>
      <c r="R31" s="102"/>
      <c r="S31" s="102"/>
      <c r="T31" s="102"/>
      <c r="U31" s="102"/>
    </row>
    <row r="32" spans="1:21" x14ac:dyDescent="0.2">
      <c r="A32" s="102"/>
      <c r="B32" s="102"/>
      <c r="C32" s="102"/>
      <c r="D32" s="102"/>
      <c r="E32" s="102"/>
      <c r="F32" s="102"/>
      <c r="G32" s="102"/>
      <c r="H32" s="102"/>
      <c r="I32" s="102"/>
      <c r="J32" s="102"/>
      <c r="K32" s="102"/>
      <c r="L32" s="102"/>
      <c r="M32" s="102"/>
      <c r="N32" s="102"/>
      <c r="O32" s="102"/>
      <c r="P32" s="102"/>
      <c r="Q32" s="102"/>
      <c r="R32" s="102"/>
      <c r="S32" s="102"/>
      <c r="T32" s="102"/>
      <c r="U32" s="102"/>
    </row>
    <row r="33" spans="1:21" x14ac:dyDescent="0.2">
      <c r="A33" s="102"/>
      <c r="B33" s="102"/>
      <c r="C33" s="102"/>
      <c r="D33" s="102"/>
      <c r="E33" s="102"/>
      <c r="F33" s="102"/>
      <c r="G33" s="102"/>
      <c r="H33" s="102"/>
      <c r="I33" s="102"/>
      <c r="J33" s="102"/>
      <c r="K33" s="102"/>
      <c r="L33" s="102"/>
      <c r="M33" s="102"/>
      <c r="N33" s="102"/>
      <c r="O33" s="102"/>
      <c r="P33" s="102"/>
      <c r="Q33" s="102"/>
      <c r="R33" s="102"/>
      <c r="S33" s="102"/>
      <c r="T33" s="102"/>
      <c r="U33" s="102"/>
    </row>
    <row r="34" spans="1:21" x14ac:dyDescent="0.2">
      <c r="A34" s="102"/>
      <c r="B34" s="102"/>
      <c r="C34" s="102"/>
      <c r="D34" s="102"/>
      <c r="E34" s="102"/>
      <c r="F34" s="102"/>
      <c r="G34" s="102"/>
      <c r="H34" s="102"/>
      <c r="I34" s="102"/>
      <c r="J34" s="102"/>
      <c r="K34" s="102"/>
      <c r="L34" s="102"/>
      <c r="M34" s="102"/>
      <c r="N34" s="102"/>
      <c r="O34" s="102"/>
      <c r="P34" s="102"/>
      <c r="Q34" s="102"/>
      <c r="R34" s="102"/>
      <c r="S34" s="102"/>
      <c r="T34" s="102"/>
      <c r="U34" s="102"/>
    </row>
    <row r="35" spans="1:21" x14ac:dyDescent="0.2">
      <c r="A35" s="102"/>
      <c r="B35" s="102"/>
      <c r="C35" s="102"/>
      <c r="D35" s="102"/>
      <c r="E35" s="102"/>
      <c r="F35" s="102"/>
      <c r="G35" s="102"/>
      <c r="H35" s="102"/>
      <c r="I35" s="102"/>
      <c r="J35" s="102"/>
      <c r="K35" s="102"/>
      <c r="L35" s="102"/>
      <c r="M35" s="102"/>
      <c r="N35" s="102"/>
      <c r="O35" s="102"/>
      <c r="P35" s="102"/>
      <c r="Q35" s="102"/>
      <c r="R35" s="102"/>
      <c r="S35" s="102"/>
      <c r="T35" s="102"/>
      <c r="U35" s="102"/>
    </row>
    <row r="36" spans="1:21" x14ac:dyDescent="0.2">
      <c r="A36" s="102"/>
      <c r="B36" s="102"/>
      <c r="C36" s="102"/>
      <c r="D36" s="102"/>
      <c r="E36" s="102"/>
      <c r="F36" s="102"/>
      <c r="G36" s="102"/>
      <c r="H36" s="102"/>
      <c r="I36" s="102"/>
      <c r="J36" s="102"/>
      <c r="K36" s="102"/>
      <c r="L36" s="102"/>
      <c r="M36" s="102"/>
      <c r="N36" s="102"/>
      <c r="O36" s="102"/>
      <c r="P36" s="102"/>
      <c r="Q36" s="102"/>
      <c r="R36" s="102"/>
      <c r="S36" s="102"/>
      <c r="T36" s="102"/>
      <c r="U36" s="102"/>
    </row>
    <row r="37" spans="1:21" x14ac:dyDescent="0.2">
      <c r="A37" s="102"/>
      <c r="B37" s="102"/>
      <c r="C37" s="102"/>
      <c r="D37" s="102"/>
      <c r="E37" s="102"/>
      <c r="F37" s="102"/>
      <c r="G37" s="102"/>
      <c r="H37" s="102"/>
      <c r="I37" s="102"/>
      <c r="J37" s="102"/>
      <c r="K37" s="102"/>
      <c r="L37" s="102"/>
      <c r="M37" s="102"/>
      <c r="N37" s="102"/>
      <c r="O37" s="102"/>
      <c r="P37" s="102"/>
      <c r="Q37" s="102"/>
      <c r="R37" s="102"/>
      <c r="S37" s="102"/>
      <c r="T37" s="102"/>
      <c r="U37" s="102"/>
    </row>
    <row r="38" spans="1:21" x14ac:dyDescent="0.2">
      <c r="A38" s="102"/>
      <c r="B38" s="102"/>
      <c r="C38" s="102"/>
      <c r="D38" s="102"/>
      <c r="E38" s="102"/>
      <c r="F38" s="102"/>
      <c r="G38" s="102"/>
      <c r="H38" s="102"/>
      <c r="I38" s="102"/>
      <c r="J38" s="102"/>
      <c r="K38" s="102"/>
      <c r="L38" s="102"/>
      <c r="M38" s="102"/>
      <c r="N38" s="102"/>
      <c r="O38" s="102"/>
      <c r="P38" s="102"/>
      <c r="Q38" s="102"/>
      <c r="R38" s="102"/>
      <c r="S38" s="102"/>
      <c r="T38" s="102"/>
      <c r="U38" s="102"/>
    </row>
    <row r="39" spans="1:21" x14ac:dyDescent="0.2">
      <c r="A39" s="102"/>
      <c r="B39" s="102"/>
      <c r="C39" s="102"/>
      <c r="D39" s="102"/>
      <c r="E39" s="102"/>
      <c r="F39" s="102"/>
      <c r="G39" s="102"/>
      <c r="H39" s="102"/>
      <c r="I39" s="102"/>
      <c r="J39" s="102"/>
      <c r="K39" s="102"/>
      <c r="L39" s="102"/>
      <c r="M39" s="102"/>
      <c r="N39" s="102"/>
      <c r="O39" s="102"/>
      <c r="P39" s="102"/>
      <c r="Q39" s="102"/>
      <c r="R39" s="102"/>
      <c r="S39" s="102"/>
      <c r="T39" s="102"/>
      <c r="U39" s="102"/>
    </row>
    <row r="40" spans="1:21" x14ac:dyDescent="0.2">
      <c r="A40" s="102"/>
      <c r="B40" s="102"/>
      <c r="C40" s="102"/>
      <c r="D40" s="102"/>
      <c r="E40" s="102"/>
      <c r="F40" s="102"/>
      <c r="G40" s="102"/>
      <c r="H40" s="102"/>
      <c r="I40" s="102"/>
      <c r="J40" s="102"/>
      <c r="K40" s="102"/>
      <c r="L40" s="102"/>
      <c r="M40" s="102"/>
      <c r="N40" s="102"/>
      <c r="O40" s="102"/>
      <c r="P40" s="102"/>
      <c r="Q40" s="102"/>
      <c r="R40" s="102"/>
      <c r="S40" s="102"/>
      <c r="T40" s="102"/>
      <c r="U40" s="102"/>
    </row>
    <row r="41" spans="1:21" x14ac:dyDescent="0.2">
      <c r="A41" s="102"/>
      <c r="B41" s="102"/>
      <c r="C41" s="102"/>
      <c r="D41" s="102"/>
      <c r="E41" s="102"/>
      <c r="F41" s="102"/>
      <c r="G41" s="102"/>
      <c r="H41" s="102"/>
      <c r="I41" s="102"/>
      <c r="J41" s="102"/>
      <c r="K41" s="102"/>
      <c r="L41" s="102"/>
      <c r="M41" s="102"/>
      <c r="N41" s="102"/>
      <c r="O41" s="102"/>
      <c r="P41" s="102"/>
      <c r="Q41" s="102"/>
      <c r="R41" s="102"/>
      <c r="S41" s="102"/>
      <c r="T41" s="102"/>
      <c r="U41" s="102"/>
    </row>
    <row r="42" spans="1:21" x14ac:dyDescent="0.2">
      <c r="A42" s="102"/>
      <c r="B42" s="102"/>
      <c r="C42" s="102"/>
      <c r="D42" s="102"/>
      <c r="E42" s="102"/>
      <c r="F42" s="102"/>
      <c r="G42" s="102"/>
      <c r="H42" s="102"/>
      <c r="I42" s="102"/>
      <c r="J42" s="102"/>
      <c r="K42" s="102"/>
      <c r="L42" s="102"/>
      <c r="M42" s="102"/>
      <c r="N42" s="102"/>
      <c r="O42" s="102"/>
      <c r="P42" s="102"/>
      <c r="Q42" s="102"/>
      <c r="R42" s="102"/>
      <c r="S42" s="102"/>
      <c r="T42" s="102"/>
      <c r="U42" s="102"/>
    </row>
    <row r="43" spans="1:21" x14ac:dyDescent="0.2">
      <c r="A43" s="102"/>
      <c r="B43" s="102"/>
      <c r="C43" s="102"/>
      <c r="D43" s="102"/>
      <c r="E43" s="102"/>
      <c r="F43" s="102"/>
      <c r="G43" s="102"/>
      <c r="H43" s="102"/>
      <c r="I43" s="102"/>
      <c r="J43" s="102"/>
      <c r="K43" s="102"/>
      <c r="L43" s="102"/>
      <c r="M43" s="102"/>
      <c r="N43" s="102"/>
      <c r="O43" s="102"/>
      <c r="P43" s="102"/>
      <c r="Q43" s="102"/>
      <c r="R43" s="102"/>
      <c r="S43" s="102"/>
      <c r="T43" s="102"/>
      <c r="U43" s="102"/>
    </row>
    <row r="44" spans="1:21" x14ac:dyDescent="0.2">
      <c r="A44" s="102"/>
      <c r="B44" s="102"/>
      <c r="C44" s="102"/>
      <c r="D44" s="102"/>
      <c r="E44" s="102"/>
      <c r="F44" s="102"/>
      <c r="G44" s="102"/>
      <c r="H44" s="102"/>
      <c r="I44" s="102"/>
      <c r="J44" s="102"/>
      <c r="K44" s="102"/>
      <c r="L44" s="102"/>
      <c r="M44" s="102"/>
      <c r="N44" s="102"/>
      <c r="O44" s="102"/>
      <c r="P44" s="102"/>
      <c r="Q44" s="102"/>
      <c r="R44" s="102"/>
      <c r="S44" s="102"/>
      <c r="T44" s="102"/>
      <c r="U44" s="102"/>
    </row>
    <row r="45" spans="1:21" x14ac:dyDescent="0.2">
      <c r="A45" s="102"/>
      <c r="B45" s="102"/>
      <c r="C45" s="102"/>
      <c r="D45" s="102"/>
      <c r="E45" s="102"/>
      <c r="F45" s="102"/>
      <c r="G45" s="102"/>
      <c r="H45" s="102"/>
      <c r="I45" s="102"/>
      <c r="J45" s="102"/>
      <c r="K45" s="102"/>
      <c r="L45" s="102"/>
      <c r="M45" s="102"/>
      <c r="N45" s="102"/>
      <c r="O45" s="102"/>
      <c r="P45" s="102"/>
      <c r="Q45" s="102"/>
      <c r="R45" s="102"/>
      <c r="S45" s="102"/>
      <c r="T45" s="102"/>
      <c r="U45" s="102"/>
    </row>
    <row r="46" spans="1:21" x14ac:dyDescent="0.2">
      <c r="A46" s="102"/>
      <c r="B46" s="102"/>
      <c r="C46" s="102"/>
      <c r="D46" s="102"/>
      <c r="E46" s="102"/>
      <c r="F46" s="102"/>
      <c r="G46" s="102"/>
      <c r="H46" s="102"/>
      <c r="I46" s="102"/>
      <c r="J46" s="102"/>
      <c r="K46" s="102"/>
      <c r="L46" s="102"/>
      <c r="M46" s="102"/>
      <c r="N46" s="102"/>
      <c r="O46" s="102"/>
      <c r="P46" s="102"/>
      <c r="Q46" s="102"/>
      <c r="R46" s="102"/>
      <c r="S46" s="102"/>
      <c r="T46" s="102"/>
      <c r="U46" s="102"/>
    </row>
    <row r="47" spans="1:21" x14ac:dyDescent="0.2">
      <c r="A47" s="102"/>
      <c r="B47" s="102"/>
      <c r="C47" s="102"/>
      <c r="D47" s="102"/>
      <c r="E47" s="102"/>
      <c r="F47" s="102"/>
      <c r="G47" s="102"/>
      <c r="H47" s="102"/>
      <c r="I47" s="102"/>
      <c r="J47" s="102"/>
      <c r="K47" s="102"/>
      <c r="L47" s="102"/>
      <c r="M47" s="102"/>
      <c r="N47" s="102"/>
      <c r="O47" s="102"/>
      <c r="P47" s="102"/>
      <c r="Q47" s="102"/>
      <c r="R47" s="102"/>
      <c r="S47" s="102"/>
      <c r="T47" s="102"/>
      <c r="U47" s="102"/>
    </row>
    <row r="48" spans="1:21" x14ac:dyDescent="0.2">
      <c r="A48" s="102"/>
      <c r="B48" s="102"/>
      <c r="C48" s="102"/>
      <c r="D48" s="102"/>
      <c r="E48" s="102"/>
      <c r="F48" s="102"/>
      <c r="G48" s="102"/>
      <c r="H48" s="102"/>
      <c r="I48" s="102"/>
      <c r="J48" s="102"/>
      <c r="K48" s="102"/>
      <c r="L48" s="102"/>
      <c r="M48" s="102"/>
      <c r="N48" s="102"/>
      <c r="O48" s="102"/>
      <c r="P48" s="102"/>
      <c r="Q48" s="102"/>
      <c r="R48" s="102"/>
      <c r="S48" s="102"/>
      <c r="T48" s="102"/>
      <c r="U48" s="102"/>
    </row>
    <row r="49" spans="1:21" x14ac:dyDescent="0.2">
      <c r="A49" s="102"/>
      <c r="B49" s="102"/>
      <c r="C49" s="102"/>
      <c r="D49" s="102"/>
      <c r="E49" s="102"/>
      <c r="F49" s="102"/>
      <c r="G49" s="102"/>
      <c r="H49" s="102"/>
      <c r="I49" s="102"/>
      <c r="J49" s="102"/>
      <c r="K49" s="102"/>
      <c r="L49" s="102"/>
      <c r="M49" s="102"/>
      <c r="N49" s="102"/>
      <c r="O49" s="102"/>
      <c r="P49" s="102"/>
      <c r="Q49" s="102"/>
      <c r="R49" s="102"/>
      <c r="S49" s="102"/>
      <c r="T49" s="102"/>
      <c r="U49" s="102"/>
    </row>
    <row r="50" spans="1:21" x14ac:dyDescent="0.2">
      <c r="A50" s="102"/>
      <c r="B50" s="102"/>
      <c r="C50" s="102"/>
      <c r="D50" s="102"/>
      <c r="E50" s="102"/>
      <c r="F50" s="102"/>
      <c r="G50" s="102"/>
      <c r="H50" s="102"/>
      <c r="I50" s="102"/>
      <c r="J50" s="102"/>
      <c r="K50" s="102"/>
      <c r="L50" s="102"/>
      <c r="M50" s="102"/>
      <c r="N50" s="102"/>
      <c r="O50" s="102"/>
      <c r="P50" s="102"/>
      <c r="Q50" s="102"/>
      <c r="R50" s="102"/>
      <c r="S50" s="102"/>
      <c r="T50" s="102"/>
      <c r="U50" s="102"/>
    </row>
    <row r="51" spans="1:21" x14ac:dyDescent="0.2">
      <c r="A51" s="102"/>
      <c r="B51" s="102"/>
      <c r="C51" s="102"/>
      <c r="D51" s="102"/>
      <c r="E51" s="102"/>
      <c r="F51" s="102"/>
      <c r="G51" s="102"/>
      <c r="H51" s="102"/>
      <c r="I51" s="102"/>
      <c r="J51" s="102"/>
      <c r="K51" s="102"/>
      <c r="L51" s="102"/>
      <c r="M51" s="102"/>
      <c r="N51" s="102"/>
      <c r="O51" s="102"/>
      <c r="P51" s="102"/>
      <c r="Q51" s="102"/>
      <c r="R51" s="102"/>
      <c r="S51" s="102"/>
      <c r="T51" s="102"/>
      <c r="U51" s="102"/>
    </row>
    <row r="52" spans="1:21" x14ac:dyDescent="0.2">
      <c r="A52" s="102"/>
      <c r="B52" s="102"/>
      <c r="C52" s="102"/>
      <c r="D52" s="102"/>
      <c r="E52" s="102"/>
      <c r="F52" s="102"/>
      <c r="G52" s="102"/>
      <c r="H52" s="102"/>
      <c r="I52" s="102"/>
      <c r="J52" s="102"/>
      <c r="K52" s="102"/>
      <c r="L52" s="102"/>
      <c r="M52" s="102"/>
      <c r="N52" s="102"/>
      <c r="O52" s="102"/>
      <c r="P52" s="102"/>
      <c r="Q52" s="102"/>
      <c r="R52" s="102"/>
      <c r="S52" s="102"/>
      <c r="T52" s="102"/>
      <c r="U52" s="102"/>
    </row>
    <row r="53" spans="1:21" x14ac:dyDescent="0.2">
      <c r="A53" s="102"/>
      <c r="B53" s="102"/>
      <c r="C53" s="102"/>
      <c r="D53" s="102"/>
      <c r="E53" s="102"/>
      <c r="F53" s="102"/>
      <c r="G53" s="102"/>
      <c r="H53" s="102"/>
      <c r="I53" s="102"/>
      <c r="J53" s="102"/>
      <c r="K53" s="102"/>
      <c r="L53" s="102"/>
      <c r="M53" s="102"/>
      <c r="N53" s="102"/>
      <c r="O53" s="102"/>
      <c r="P53" s="102"/>
      <c r="Q53" s="102"/>
      <c r="R53" s="102"/>
      <c r="S53" s="102"/>
      <c r="T53" s="102"/>
      <c r="U53" s="102"/>
    </row>
    <row r="54" spans="1:21" x14ac:dyDescent="0.2">
      <c r="A54" s="102"/>
      <c r="B54" s="102"/>
      <c r="C54" s="102"/>
      <c r="D54" s="102"/>
      <c r="E54" s="102"/>
      <c r="F54" s="102"/>
      <c r="G54" s="102"/>
      <c r="H54" s="102"/>
      <c r="I54" s="102"/>
      <c r="J54" s="102"/>
      <c r="K54" s="102"/>
      <c r="L54" s="102"/>
      <c r="M54" s="102"/>
      <c r="N54" s="102"/>
      <c r="O54" s="102"/>
      <c r="P54" s="102"/>
      <c r="Q54" s="102"/>
      <c r="R54" s="102"/>
      <c r="S54" s="102"/>
      <c r="T54" s="102"/>
      <c r="U54" s="102"/>
    </row>
    <row r="55" spans="1:21" x14ac:dyDescent="0.2">
      <c r="A55" s="102"/>
      <c r="B55" s="102"/>
      <c r="C55" s="102"/>
      <c r="D55" s="102"/>
      <c r="E55" s="102"/>
      <c r="F55" s="102"/>
      <c r="G55" s="102"/>
      <c r="H55" s="102"/>
      <c r="I55" s="102"/>
      <c r="J55" s="102"/>
      <c r="K55" s="102"/>
      <c r="L55" s="102"/>
      <c r="M55" s="102"/>
      <c r="N55" s="102"/>
      <c r="O55" s="102"/>
      <c r="P55" s="102"/>
      <c r="Q55" s="102"/>
      <c r="R55" s="102"/>
      <c r="S55" s="102"/>
      <c r="T55" s="102"/>
      <c r="U55" s="102"/>
    </row>
    <row r="56" spans="1:21" x14ac:dyDescent="0.2">
      <c r="A56" s="102"/>
      <c r="B56" s="102"/>
      <c r="C56" s="102"/>
      <c r="D56" s="102"/>
      <c r="E56" s="102"/>
      <c r="F56" s="102"/>
      <c r="G56" s="102"/>
      <c r="H56" s="102"/>
      <c r="I56" s="102"/>
      <c r="J56" s="102"/>
      <c r="K56" s="102"/>
      <c r="L56" s="102"/>
      <c r="M56" s="102"/>
      <c r="N56" s="102"/>
      <c r="O56" s="102"/>
      <c r="P56" s="102"/>
      <c r="Q56" s="102"/>
      <c r="R56" s="102"/>
      <c r="S56" s="102"/>
      <c r="T56" s="102"/>
      <c r="U56" s="102"/>
    </row>
    <row r="57" spans="1:21" x14ac:dyDescent="0.2">
      <c r="A57" s="102"/>
      <c r="B57" s="102"/>
      <c r="C57" s="102"/>
      <c r="D57" s="102"/>
      <c r="E57" s="102"/>
      <c r="F57" s="102"/>
      <c r="G57" s="102"/>
      <c r="H57" s="102"/>
      <c r="I57" s="102"/>
      <c r="J57" s="102"/>
      <c r="K57" s="102"/>
      <c r="L57" s="102"/>
      <c r="M57" s="102"/>
      <c r="N57" s="102"/>
      <c r="O57" s="102"/>
      <c r="P57" s="102"/>
      <c r="Q57" s="102"/>
      <c r="R57" s="102"/>
      <c r="S57" s="102"/>
      <c r="T57" s="102"/>
      <c r="U57" s="102"/>
    </row>
    <row r="58" spans="1:21" x14ac:dyDescent="0.2">
      <c r="A58" s="102"/>
      <c r="B58" s="102"/>
      <c r="C58" s="102"/>
      <c r="D58" s="102"/>
      <c r="E58" s="102"/>
      <c r="F58" s="102"/>
      <c r="G58" s="102"/>
      <c r="H58" s="102"/>
      <c r="I58" s="102"/>
      <c r="J58" s="102"/>
      <c r="K58" s="102"/>
      <c r="L58" s="102"/>
      <c r="M58" s="102"/>
      <c r="N58" s="102"/>
      <c r="O58" s="102"/>
      <c r="P58" s="102"/>
      <c r="Q58" s="102"/>
      <c r="R58" s="102"/>
      <c r="S58" s="102"/>
      <c r="T58" s="102"/>
      <c r="U58" s="102"/>
    </row>
    <row r="59" spans="1:21" x14ac:dyDescent="0.2">
      <c r="A59" s="102"/>
      <c r="B59" s="102"/>
      <c r="C59" s="102"/>
      <c r="D59" s="102"/>
      <c r="E59" s="102"/>
      <c r="F59" s="102"/>
      <c r="G59" s="102"/>
      <c r="H59" s="102"/>
      <c r="I59" s="102"/>
      <c r="J59" s="102"/>
      <c r="K59" s="102"/>
      <c r="L59" s="102"/>
      <c r="M59" s="102"/>
      <c r="N59" s="102"/>
      <c r="O59" s="102"/>
      <c r="P59" s="102"/>
      <c r="Q59" s="102"/>
      <c r="R59" s="102"/>
      <c r="S59" s="102"/>
      <c r="T59" s="102"/>
      <c r="U59" s="102"/>
    </row>
    <row r="60" spans="1:21" x14ac:dyDescent="0.2">
      <c r="A60" s="102"/>
      <c r="B60" s="102"/>
      <c r="C60" s="102"/>
      <c r="D60" s="102"/>
      <c r="E60" s="102"/>
      <c r="F60" s="102"/>
      <c r="G60" s="102"/>
      <c r="H60" s="102"/>
      <c r="I60" s="102"/>
      <c r="J60" s="102"/>
      <c r="K60" s="102"/>
      <c r="L60" s="102"/>
      <c r="M60" s="102"/>
      <c r="N60" s="102"/>
      <c r="O60" s="102"/>
      <c r="P60" s="102"/>
      <c r="Q60" s="102"/>
      <c r="R60" s="102"/>
      <c r="S60" s="102"/>
      <c r="T60" s="102"/>
      <c r="U60" s="102"/>
    </row>
    <row r="61" spans="1:21" x14ac:dyDescent="0.2">
      <c r="A61" s="102"/>
      <c r="B61" s="102"/>
      <c r="C61" s="102"/>
      <c r="D61" s="102"/>
      <c r="E61" s="102"/>
      <c r="F61" s="102"/>
      <c r="G61" s="102"/>
      <c r="H61" s="102"/>
      <c r="I61" s="102"/>
      <c r="J61" s="102"/>
      <c r="K61" s="102"/>
      <c r="L61" s="102"/>
      <c r="M61" s="102"/>
      <c r="N61" s="102"/>
      <c r="O61" s="102"/>
      <c r="P61" s="102"/>
      <c r="Q61" s="102"/>
      <c r="R61" s="102"/>
      <c r="S61" s="102"/>
      <c r="T61" s="102"/>
      <c r="U61" s="102"/>
    </row>
    <row r="62" spans="1:21" x14ac:dyDescent="0.2">
      <c r="A62" s="102"/>
      <c r="B62" s="102"/>
      <c r="C62" s="102"/>
      <c r="D62" s="102"/>
      <c r="E62" s="102"/>
      <c r="F62" s="102"/>
      <c r="G62" s="102"/>
      <c r="H62" s="102"/>
      <c r="I62" s="102"/>
      <c r="J62" s="102"/>
      <c r="K62" s="102"/>
      <c r="L62" s="102"/>
      <c r="M62" s="102"/>
      <c r="N62" s="102"/>
      <c r="O62" s="102"/>
      <c r="P62" s="102"/>
      <c r="Q62" s="102"/>
      <c r="R62" s="102"/>
      <c r="S62" s="102"/>
      <c r="T62" s="102"/>
      <c r="U62" s="102"/>
    </row>
    <row r="63" spans="1:21" x14ac:dyDescent="0.2">
      <c r="A63" s="102"/>
      <c r="B63" s="102"/>
      <c r="C63" s="102"/>
      <c r="D63" s="102"/>
      <c r="E63" s="102"/>
      <c r="F63" s="102"/>
      <c r="G63" s="102"/>
      <c r="H63" s="102"/>
      <c r="I63" s="102"/>
      <c r="J63" s="102"/>
      <c r="K63" s="102"/>
      <c r="L63" s="102"/>
      <c r="M63" s="102"/>
      <c r="N63" s="102"/>
      <c r="O63" s="102"/>
      <c r="P63" s="102"/>
      <c r="Q63" s="102"/>
      <c r="R63" s="102"/>
      <c r="S63" s="102"/>
      <c r="T63" s="102"/>
      <c r="U63" s="102"/>
    </row>
    <row r="64" spans="1:21" x14ac:dyDescent="0.2">
      <c r="A64" s="102"/>
      <c r="B64" s="102"/>
      <c r="C64" s="102"/>
      <c r="D64" s="102"/>
      <c r="E64" s="102"/>
      <c r="F64" s="102"/>
      <c r="G64" s="102"/>
      <c r="H64" s="102"/>
      <c r="I64" s="102"/>
      <c r="J64" s="102"/>
      <c r="K64" s="102"/>
      <c r="L64" s="102"/>
      <c r="M64" s="102"/>
      <c r="N64" s="102"/>
      <c r="O64" s="102"/>
      <c r="P64" s="102"/>
      <c r="Q64" s="102"/>
      <c r="R64" s="102"/>
      <c r="S64" s="102"/>
      <c r="T64" s="102"/>
      <c r="U64" s="102"/>
    </row>
    <row r="65" spans="1:21" x14ac:dyDescent="0.2">
      <c r="A65" s="102"/>
      <c r="B65" s="102"/>
      <c r="C65" s="102"/>
      <c r="D65" s="102"/>
      <c r="E65" s="102"/>
      <c r="F65" s="102"/>
      <c r="G65" s="102"/>
      <c r="H65" s="102"/>
      <c r="I65" s="102"/>
      <c r="J65" s="102"/>
      <c r="K65" s="102"/>
      <c r="L65" s="102"/>
      <c r="M65" s="102"/>
      <c r="N65" s="102"/>
      <c r="O65" s="102"/>
      <c r="P65" s="102"/>
      <c r="Q65" s="102"/>
      <c r="R65" s="102"/>
      <c r="S65" s="102"/>
      <c r="T65" s="102"/>
      <c r="U65" s="102"/>
    </row>
    <row r="66" spans="1:21" x14ac:dyDescent="0.2">
      <c r="A66" s="102"/>
      <c r="B66" s="102"/>
      <c r="C66" s="102"/>
      <c r="D66" s="102"/>
      <c r="E66" s="102"/>
      <c r="F66" s="102"/>
      <c r="G66" s="102"/>
      <c r="H66" s="102"/>
      <c r="I66" s="102"/>
      <c r="J66" s="102"/>
      <c r="K66" s="102"/>
      <c r="L66" s="102"/>
      <c r="M66" s="102"/>
      <c r="N66" s="102"/>
      <c r="O66" s="102"/>
      <c r="P66" s="102"/>
      <c r="Q66" s="102"/>
      <c r="R66" s="102"/>
      <c r="S66" s="102"/>
      <c r="T66" s="102"/>
      <c r="U66" s="102"/>
    </row>
    <row r="67" spans="1:21" x14ac:dyDescent="0.2">
      <c r="A67" s="102"/>
      <c r="B67" s="102"/>
      <c r="C67" s="102"/>
      <c r="D67" s="102"/>
      <c r="E67" s="102"/>
      <c r="F67" s="102"/>
      <c r="G67" s="102"/>
      <c r="H67" s="102"/>
      <c r="I67" s="102"/>
      <c r="J67" s="102"/>
      <c r="K67" s="102"/>
      <c r="L67" s="102"/>
      <c r="M67" s="102"/>
      <c r="N67" s="102"/>
      <c r="O67" s="102"/>
      <c r="P67" s="102"/>
      <c r="Q67" s="102"/>
      <c r="R67" s="102"/>
      <c r="S67" s="102"/>
      <c r="T67" s="102"/>
      <c r="U67" s="102"/>
    </row>
    <row r="68" spans="1:21" x14ac:dyDescent="0.2">
      <c r="A68" s="102"/>
      <c r="B68" s="102"/>
      <c r="C68" s="102"/>
      <c r="D68" s="102"/>
      <c r="E68" s="102"/>
      <c r="F68" s="102"/>
      <c r="G68" s="102"/>
      <c r="H68" s="102"/>
      <c r="I68" s="102"/>
      <c r="J68" s="102"/>
      <c r="K68" s="102"/>
      <c r="L68" s="102"/>
      <c r="M68" s="102"/>
      <c r="N68" s="102"/>
      <c r="O68" s="102"/>
      <c r="P68" s="102"/>
      <c r="Q68" s="102"/>
      <c r="R68" s="102"/>
      <c r="S68" s="102"/>
      <c r="T68" s="102"/>
      <c r="U68" s="102"/>
    </row>
    <row r="69" spans="1:21" ht="13.5" thickBot="1" x14ac:dyDescent="0.25">
      <c r="A69" s="104"/>
      <c r="B69" s="104"/>
      <c r="C69" s="104"/>
      <c r="D69" s="104"/>
      <c r="E69" s="104"/>
      <c r="F69" s="104"/>
      <c r="G69" s="104"/>
      <c r="H69" s="104"/>
      <c r="I69" s="104"/>
      <c r="J69" s="104"/>
      <c r="K69" s="104"/>
      <c r="L69" s="104"/>
      <c r="M69" s="104"/>
      <c r="N69" s="104"/>
      <c r="O69" s="104"/>
      <c r="P69" s="104"/>
      <c r="Q69" s="104"/>
      <c r="R69" s="104"/>
      <c r="S69" s="104"/>
      <c r="T69" s="104"/>
      <c r="U69" s="104"/>
    </row>
    <row r="70" spans="1:21" ht="13.5" thickTop="1" x14ac:dyDescent="0.2"/>
    <row r="71" spans="1:21" x14ac:dyDescent="0.2">
      <c r="A71" s="102"/>
      <c r="B71" s="102"/>
      <c r="C71" s="102"/>
      <c r="D71" s="102"/>
      <c r="E71" s="102"/>
      <c r="F71" s="102"/>
      <c r="G71" s="102"/>
      <c r="H71" s="102"/>
      <c r="I71" s="102"/>
      <c r="J71" s="102"/>
      <c r="K71" s="102"/>
      <c r="L71" s="102"/>
      <c r="M71" s="102"/>
      <c r="N71" s="102"/>
      <c r="O71" s="102"/>
      <c r="P71" s="102"/>
      <c r="Q71" s="102"/>
      <c r="R71" s="102"/>
      <c r="S71" s="102"/>
      <c r="T71" s="102"/>
      <c r="U71" s="102"/>
    </row>
    <row r="72" spans="1:21" x14ac:dyDescent="0.2">
      <c r="A72" s="102"/>
      <c r="B72" s="102"/>
      <c r="C72" s="102"/>
      <c r="D72" s="102"/>
      <c r="E72" s="102"/>
      <c r="F72" s="102"/>
      <c r="G72" s="102"/>
      <c r="H72" s="102"/>
      <c r="I72" s="102"/>
      <c r="J72" s="102"/>
      <c r="K72" s="102"/>
      <c r="L72" s="102"/>
      <c r="M72" s="102"/>
      <c r="N72" s="102"/>
      <c r="O72" s="102"/>
      <c r="P72" s="102"/>
      <c r="Q72" s="102"/>
      <c r="R72" s="102"/>
      <c r="S72" s="102"/>
      <c r="T72" s="102"/>
      <c r="U72" s="102"/>
    </row>
    <row r="73" spans="1:21" x14ac:dyDescent="0.2">
      <c r="A73" s="102"/>
      <c r="B73" s="102"/>
      <c r="C73" s="102"/>
      <c r="D73" s="102"/>
      <c r="E73" s="102"/>
      <c r="F73" s="102"/>
      <c r="G73" s="102"/>
      <c r="H73" s="102"/>
      <c r="I73" s="102"/>
      <c r="J73" s="102"/>
      <c r="K73" s="102"/>
      <c r="L73" s="102"/>
      <c r="M73" s="102"/>
      <c r="N73" s="102"/>
      <c r="O73" s="102"/>
      <c r="P73" s="102"/>
      <c r="Q73" s="102"/>
      <c r="R73" s="102"/>
      <c r="S73" s="102"/>
      <c r="T73" s="102"/>
      <c r="U73" s="102"/>
    </row>
    <row r="74" spans="1:21" x14ac:dyDescent="0.2">
      <c r="A74" s="102"/>
      <c r="B74" s="102"/>
      <c r="C74" s="102"/>
      <c r="D74" s="102"/>
      <c r="E74" s="102"/>
      <c r="F74" s="102"/>
      <c r="G74" s="102"/>
      <c r="H74" s="102"/>
      <c r="I74" s="102"/>
      <c r="J74" s="102"/>
      <c r="K74" s="102"/>
      <c r="L74" s="102"/>
      <c r="M74" s="102"/>
      <c r="N74" s="102"/>
      <c r="O74" s="102"/>
      <c r="P74" s="102"/>
      <c r="Q74" s="102"/>
      <c r="R74" s="102"/>
      <c r="S74" s="102"/>
      <c r="T74" s="102"/>
      <c r="U74" s="102"/>
    </row>
    <row r="75" spans="1:21" x14ac:dyDescent="0.2">
      <c r="A75" s="102"/>
      <c r="B75" s="102"/>
      <c r="C75" s="102"/>
      <c r="D75" s="102"/>
      <c r="E75" s="102"/>
      <c r="F75" s="102"/>
      <c r="G75" s="102"/>
      <c r="H75" s="102"/>
      <c r="I75" s="102"/>
      <c r="J75" s="102"/>
      <c r="K75" s="102"/>
      <c r="L75" s="102"/>
      <c r="M75" s="102"/>
      <c r="N75" s="102"/>
      <c r="O75" s="102"/>
      <c r="P75" s="102"/>
      <c r="Q75" s="102"/>
      <c r="R75" s="102"/>
      <c r="S75" s="102"/>
      <c r="T75" s="102"/>
      <c r="U75" s="102"/>
    </row>
    <row r="76" spans="1:21" x14ac:dyDescent="0.2">
      <c r="A76" s="102"/>
      <c r="B76" s="102"/>
      <c r="C76" s="102"/>
      <c r="D76" s="102"/>
      <c r="E76" s="102"/>
      <c r="F76" s="102"/>
      <c r="G76" s="102"/>
      <c r="H76" s="102"/>
      <c r="I76" s="102"/>
      <c r="J76" s="102"/>
      <c r="K76" s="102"/>
      <c r="L76" s="102"/>
      <c r="M76" s="102"/>
      <c r="N76" s="102"/>
      <c r="O76" s="102"/>
      <c r="P76" s="102"/>
      <c r="Q76" s="102"/>
      <c r="R76" s="102"/>
      <c r="S76" s="102"/>
      <c r="T76" s="102"/>
      <c r="U76" s="102"/>
    </row>
    <row r="77" spans="1:21" x14ac:dyDescent="0.2">
      <c r="A77" s="102"/>
      <c r="B77" s="102"/>
      <c r="C77" s="102"/>
      <c r="D77" s="102"/>
      <c r="E77" s="102"/>
      <c r="F77" s="102"/>
      <c r="G77" s="102"/>
      <c r="H77" s="102"/>
      <c r="I77" s="102"/>
      <c r="J77" s="102"/>
      <c r="K77" s="102"/>
      <c r="L77" s="102"/>
      <c r="M77" s="102"/>
      <c r="N77" s="102"/>
      <c r="O77" s="102"/>
      <c r="P77" s="102"/>
      <c r="Q77" s="102"/>
      <c r="R77" s="102"/>
      <c r="S77" s="102"/>
      <c r="T77" s="102"/>
      <c r="U77" s="102"/>
    </row>
    <row r="78" spans="1:21" x14ac:dyDescent="0.2">
      <c r="A78" s="102"/>
      <c r="B78" s="102"/>
      <c r="C78" s="102"/>
      <c r="D78" s="102"/>
      <c r="E78" s="102"/>
      <c r="F78" s="102"/>
      <c r="G78" s="102"/>
      <c r="H78" s="102"/>
      <c r="I78" s="102"/>
      <c r="J78" s="102"/>
      <c r="K78" s="102"/>
      <c r="L78" s="102"/>
      <c r="M78" s="102"/>
      <c r="N78" s="102"/>
      <c r="O78" s="102"/>
      <c r="P78" s="102"/>
      <c r="Q78" s="102"/>
      <c r="R78" s="102"/>
      <c r="S78" s="102"/>
      <c r="T78" s="102"/>
      <c r="U78" s="102"/>
    </row>
    <row r="79" spans="1:21" x14ac:dyDescent="0.2">
      <c r="A79" s="102"/>
      <c r="B79" s="102"/>
      <c r="C79" s="102"/>
      <c r="D79" s="102"/>
      <c r="E79" s="102"/>
      <c r="F79" s="102"/>
      <c r="G79" s="102"/>
      <c r="H79" s="102"/>
      <c r="I79" s="102"/>
      <c r="J79" s="102"/>
      <c r="K79" s="102"/>
      <c r="L79" s="102"/>
      <c r="M79" s="102"/>
      <c r="N79" s="102"/>
      <c r="O79" s="102"/>
      <c r="P79" s="102"/>
      <c r="Q79" s="102"/>
      <c r="R79" s="102"/>
      <c r="S79" s="102"/>
      <c r="T79" s="102"/>
      <c r="U79" s="102"/>
    </row>
    <row r="80" spans="1:21" x14ac:dyDescent="0.2">
      <c r="A80" s="102"/>
      <c r="B80" s="102"/>
      <c r="C80" s="102"/>
      <c r="D80" s="102"/>
      <c r="E80" s="102"/>
      <c r="F80" s="102"/>
      <c r="G80" s="102"/>
      <c r="H80" s="102"/>
      <c r="I80" s="102"/>
      <c r="J80" s="102"/>
      <c r="K80" s="102"/>
      <c r="L80" s="102"/>
      <c r="M80" s="102"/>
      <c r="N80" s="102"/>
      <c r="O80" s="102"/>
      <c r="P80" s="102"/>
      <c r="Q80" s="102"/>
      <c r="R80" s="102"/>
      <c r="S80" s="102"/>
      <c r="T80" s="102"/>
      <c r="U80" s="102"/>
    </row>
    <row r="81" spans="1:21" x14ac:dyDescent="0.2">
      <c r="A81" s="102"/>
      <c r="B81" s="102"/>
      <c r="C81" s="102"/>
      <c r="D81" s="102"/>
      <c r="E81" s="102"/>
      <c r="F81" s="102"/>
      <c r="G81" s="102"/>
      <c r="H81" s="102"/>
      <c r="I81" s="102"/>
      <c r="J81" s="102"/>
      <c r="K81" s="102"/>
      <c r="L81" s="102"/>
      <c r="M81" s="102"/>
      <c r="N81" s="102"/>
      <c r="O81" s="102"/>
      <c r="P81" s="102"/>
      <c r="Q81" s="102"/>
      <c r="R81" s="102"/>
      <c r="S81" s="102"/>
      <c r="T81" s="102"/>
      <c r="U81" s="102"/>
    </row>
    <row r="82" spans="1:21" x14ac:dyDescent="0.2">
      <c r="A82" s="102"/>
      <c r="B82" s="102"/>
      <c r="C82" s="102"/>
      <c r="D82" s="102"/>
      <c r="E82" s="102"/>
      <c r="F82" s="102"/>
      <c r="G82" s="102"/>
      <c r="H82" s="102"/>
      <c r="I82" s="102"/>
      <c r="J82" s="102"/>
      <c r="K82" s="102"/>
      <c r="L82" s="102"/>
      <c r="M82" s="102"/>
      <c r="N82" s="102"/>
      <c r="O82" s="102"/>
      <c r="P82" s="102"/>
      <c r="Q82" s="102"/>
      <c r="R82" s="102"/>
      <c r="S82" s="102"/>
      <c r="T82" s="102"/>
      <c r="U82" s="102"/>
    </row>
    <row r="83" spans="1:21" x14ac:dyDescent="0.2">
      <c r="A83" s="102"/>
      <c r="B83" s="102"/>
      <c r="C83" s="102"/>
      <c r="D83" s="102"/>
      <c r="E83" s="102"/>
      <c r="F83" s="102"/>
      <c r="G83" s="102"/>
      <c r="H83" s="102"/>
      <c r="I83" s="102"/>
      <c r="J83" s="102"/>
      <c r="K83" s="102"/>
      <c r="L83" s="102"/>
      <c r="M83" s="102"/>
      <c r="N83" s="102"/>
      <c r="O83" s="102"/>
      <c r="P83" s="102"/>
      <c r="Q83" s="102"/>
      <c r="R83" s="102"/>
      <c r="S83" s="102"/>
      <c r="T83" s="102"/>
      <c r="U83" s="102"/>
    </row>
    <row r="84" spans="1:21" x14ac:dyDescent="0.2">
      <c r="A84" s="102"/>
      <c r="B84" s="102"/>
      <c r="C84" s="102"/>
      <c r="D84" s="102"/>
      <c r="E84" s="102"/>
      <c r="F84" s="102"/>
      <c r="G84" s="102"/>
      <c r="H84" s="102"/>
      <c r="I84" s="102"/>
      <c r="J84" s="102"/>
      <c r="K84" s="102"/>
      <c r="L84" s="102"/>
      <c r="M84" s="102"/>
      <c r="N84" s="102"/>
      <c r="O84" s="102"/>
      <c r="P84" s="102"/>
      <c r="Q84" s="102"/>
      <c r="R84" s="102"/>
      <c r="S84" s="102"/>
      <c r="T84" s="102"/>
      <c r="U84" s="102"/>
    </row>
    <row r="85" spans="1:21" x14ac:dyDescent="0.2">
      <c r="A85" s="102"/>
      <c r="B85" s="102"/>
      <c r="C85" s="102"/>
      <c r="D85" s="102"/>
      <c r="E85" s="102"/>
      <c r="F85" s="102"/>
      <c r="G85" s="102"/>
      <c r="H85" s="102"/>
      <c r="I85" s="102"/>
      <c r="J85" s="102"/>
      <c r="K85" s="102"/>
      <c r="L85" s="102"/>
      <c r="M85" s="102"/>
      <c r="N85" s="102"/>
      <c r="O85" s="102"/>
      <c r="P85" s="102"/>
      <c r="Q85" s="102"/>
      <c r="R85" s="102"/>
      <c r="S85" s="102"/>
      <c r="T85" s="102"/>
      <c r="U85" s="102"/>
    </row>
    <row r="86" spans="1:21" x14ac:dyDescent="0.2">
      <c r="A86" s="102"/>
      <c r="B86" s="102"/>
      <c r="C86" s="102"/>
      <c r="D86" s="102"/>
      <c r="E86" s="102"/>
      <c r="F86" s="102"/>
      <c r="G86" s="102"/>
      <c r="H86" s="102"/>
      <c r="I86" s="102"/>
      <c r="J86" s="102"/>
      <c r="K86" s="102"/>
      <c r="L86" s="102"/>
      <c r="M86" s="102"/>
      <c r="N86" s="102"/>
      <c r="O86" s="102"/>
      <c r="P86" s="102"/>
      <c r="Q86" s="102"/>
      <c r="R86" s="102"/>
      <c r="S86" s="102"/>
      <c r="T86" s="102"/>
      <c r="U86" s="102"/>
    </row>
    <row r="87" spans="1:21" x14ac:dyDescent="0.2">
      <c r="A87" s="102"/>
      <c r="B87" s="102"/>
      <c r="C87" s="102"/>
      <c r="D87" s="102"/>
      <c r="E87" s="102"/>
      <c r="F87" s="102"/>
      <c r="G87" s="102"/>
      <c r="H87" s="102"/>
      <c r="I87" s="102"/>
      <c r="J87" s="102"/>
      <c r="K87" s="102"/>
      <c r="L87" s="102"/>
      <c r="M87" s="102"/>
      <c r="N87" s="102"/>
      <c r="O87" s="102"/>
      <c r="P87" s="102"/>
      <c r="Q87" s="102"/>
      <c r="R87" s="102"/>
      <c r="S87" s="102"/>
      <c r="T87" s="102"/>
      <c r="U87" s="102"/>
    </row>
    <row r="88" spans="1:21" x14ac:dyDescent="0.2">
      <c r="A88" s="102"/>
      <c r="B88" s="102"/>
      <c r="C88" s="102"/>
      <c r="D88" s="102"/>
      <c r="E88" s="102"/>
      <c r="F88" s="102"/>
      <c r="G88" s="102"/>
      <c r="H88" s="102"/>
      <c r="I88" s="102"/>
      <c r="J88" s="102"/>
      <c r="K88" s="102"/>
      <c r="L88" s="102"/>
      <c r="M88" s="102"/>
      <c r="N88" s="102"/>
      <c r="O88" s="102"/>
      <c r="P88" s="102"/>
      <c r="Q88" s="102"/>
      <c r="R88" s="102"/>
      <c r="S88" s="102"/>
      <c r="T88" s="102"/>
      <c r="U88" s="102"/>
    </row>
    <row r="89" spans="1:21" x14ac:dyDescent="0.2">
      <c r="A89" s="102"/>
      <c r="B89" s="102"/>
      <c r="C89" s="102"/>
      <c r="D89" s="102"/>
      <c r="E89" s="102"/>
      <c r="F89" s="102"/>
      <c r="G89" s="102"/>
      <c r="H89" s="102"/>
      <c r="I89" s="102"/>
      <c r="J89" s="102"/>
      <c r="K89" s="102"/>
      <c r="L89" s="102"/>
      <c r="M89" s="102"/>
      <c r="N89" s="102"/>
      <c r="O89" s="102"/>
      <c r="P89" s="102"/>
      <c r="Q89" s="102"/>
      <c r="R89" s="102"/>
      <c r="S89" s="102"/>
      <c r="T89" s="102"/>
      <c r="U89" s="102"/>
    </row>
    <row r="90" spans="1:21" x14ac:dyDescent="0.2">
      <c r="A90" s="102"/>
      <c r="B90" s="102"/>
      <c r="C90" s="102"/>
      <c r="D90" s="102"/>
      <c r="E90" s="102"/>
      <c r="F90" s="102"/>
      <c r="G90" s="102"/>
      <c r="H90" s="102"/>
      <c r="I90" s="102"/>
      <c r="J90" s="102"/>
      <c r="K90" s="102"/>
      <c r="L90" s="102"/>
      <c r="M90" s="102"/>
      <c r="N90" s="102"/>
      <c r="O90" s="102"/>
      <c r="P90" s="102"/>
      <c r="Q90" s="102"/>
      <c r="R90" s="102"/>
      <c r="S90" s="102"/>
      <c r="T90" s="102"/>
      <c r="U90" s="102"/>
    </row>
    <row r="91" spans="1:21" x14ac:dyDescent="0.2">
      <c r="A91" s="102"/>
      <c r="B91" s="102"/>
      <c r="C91" s="102"/>
      <c r="D91" s="102"/>
      <c r="E91" s="102"/>
      <c r="F91" s="102"/>
      <c r="G91" s="102"/>
      <c r="H91" s="102"/>
      <c r="I91" s="102"/>
      <c r="J91" s="102"/>
      <c r="K91" s="102"/>
      <c r="L91" s="102"/>
      <c r="M91" s="102"/>
      <c r="N91" s="102"/>
      <c r="O91" s="102"/>
      <c r="P91" s="102"/>
      <c r="Q91" s="102"/>
      <c r="R91" s="102"/>
      <c r="S91" s="102"/>
      <c r="T91" s="102"/>
      <c r="U91" s="102"/>
    </row>
    <row r="92" spans="1:21" x14ac:dyDescent="0.2">
      <c r="A92" s="102"/>
      <c r="B92" s="102"/>
      <c r="C92" s="102"/>
      <c r="D92" s="102"/>
      <c r="E92" s="102"/>
      <c r="F92" s="102"/>
      <c r="G92" s="102"/>
      <c r="H92" s="102"/>
      <c r="I92" s="102"/>
      <c r="J92" s="102"/>
      <c r="K92" s="102"/>
      <c r="L92" s="102"/>
      <c r="M92" s="102"/>
      <c r="N92" s="102"/>
      <c r="O92" s="102"/>
      <c r="P92" s="102"/>
      <c r="Q92" s="102"/>
      <c r="R92" s="102"/>
      <c r="S92" s="102"/>
      <c r="T92" s="102"/>
      <c r="U92" s="102"/>
    </row>
    <row r="93" spans="1:21" x14ac:dyDescent="0.2">
      <c r="A93" s="102"/>
      <c r="B93" s="102"/>
      <c r="C93" s="102"/>
      <c r="D93" s="102"/>
      <c r="E93" s="102"/>
      <c r="F93" s="102"/>
      <c r="G93" s="102"/>
      <c r="H93" s="102"/>
      <c r="I93" s="102"/>
      <c r="J93" s="102"/>
      <c r="K93" s="102"/>
      <c r="L93" s="102"/>
      <c r="M93" s="102"/>
      <c r="N93" s="102"/>
      <c r="O93" s="102"/>
      <c r="P93" s="102"/>
      <c r="Q93" s="102"/>
      <c r="R93" s="102"/>
      <c r="S93" s="102"/>
      <c r="T93" s="102"/>
      <c r="U93" s="102"/>
    </row>
    <row r="94" spans="1:21" x14ac:dyDescent="0.2">
      <c r="A94" s="102"/>
      <c r="B94" s="102"/>
      <c r="C94" s="102"/>
      <c r="D94" s="102"/>
      <c r="E94" s="102"/>
      <c r="F94" s="102"/>
      <c r="G94" s="102"/>
      <c r="H94" s="102"/>
      <c r="I94" s="102"/>
      <c r="J94" s="102"/>
      <c r="K94" s="102"/>
      <c r="L94" s="102"/>
      <c r="M94" s="102"/>
      <c r="N94" s="102"/>
      <c r="O94" s="102"/>
      <c r="P94" s="102"/>
      <c r="Q94" s="102"/>
      <c r="R94" s="102"/>
      <c r="S94" s="102"/>
      <c r="T94" s="102"/>
      <c r="U94" s="102"/>
    </row>
    <row r="95" spans="1:21" x14ac:dyDescent="0.2">
      <c r="A95" s="102"/>
      <c r="B95" s="102"/>
      <c r="C95" s="102"/>
      <c r="D95" s="102"/>
      <c r="E95" s="102"/>
      <c r="F95" s="102"/>
      <c r="G95" s="102"/>
      <c r="H95" s="102"/>
      <c r="I95" s="102"/>
      <c r="J95" s="102"/>
      <c r="K95" s="102"/>
      <c r="L95" s="102"/>
      <c r="M95" s="102"/>
      <c r="N95" s="102"/>
      <c r="O95" s="102"/>
      <c r="P95" s="102"/>
      <c r="Q95" s="102"/>
      <c r="R95" s="102"/>
      <c r="S95" s="102"/>
      <c r="T95" s="102"/>
      <c r="U95" s="102"/>
    </row>
    <row r="96" spans="1:21" x14ac:dyDescent="0.2">
      <c r="A96" s="102"/>
      <c r="B96" s="102"/>
      <c r="C96" s="102"/>
      <c r="D96" s="102"/>
      <c r="E96" s="102"/>
      <c r="F96" s="102"/>
      <c r="G96" s="102"/>
      <c r="H96" s="102"/>
      <c r="I96" s="102"/>
      <c r="J96" s="102"/>
      <c r="K96" s="102"/>
      <c r="L96" s="102"/>
      <c r="M96" s="102"/>
      <c r="N96" s="102"/>
      <c r="O96" s="102"/>
      <c r="P96" s="102"/>
      <c r="Q96" s="102"/>
      <c r="R96" s="102"/>
      <c r="S96" s="102"/>
      <c r="T96" s="102"/>
      <c r="U96" s="102"/>
    </row>
    <row r="97" spans="1:21" x14ac:dyDescent="0.2">
      <c r="A97" s="102"/>
      <c r="B97" s="102"/>
      <c r="C97" s="102"/>
      <c r="D97" s="102"/>
      <c r="E97" s="102"/>
      <c r="F97" s="102"/>
      <c r="G97" s="102"/>
      <c r="H97" s="102"/>
      <c r="I97" s="102"/>
      <c r="J97" s="102"/>
      <c r="K97" s="102"/>
      <c r="L97" s="102"/>
      <c r="M97" s="102"/>
      <c r="N97" s="102"/>
      <c r="O97" s="102"/>
      <c r="P97" s="102"/>
      <c r="Q97" s="102"/>
      <c r="R97" s="102"/>
      <c r="S97" s="102"/>
      <c r="T97" s="102"/>
      <c r="U97" s="102"/>
    </row>
    <row r="98" spans="1:21" x14ac:dyDescent="0.2">
      <c r="A98" s="102"/>
      <c r="B98" s="102"/>
      <c r="C98" s="102"/>
      <c r="D98" s="102"/>
      <c r="E98" s="102"/>
      <c r="F98" s="102"/>
      <c r="G98" s="102"/>
      <c r="H98" s="102"/>
      <c r="I98" s="102"/>
      <c r="J98" s="102"/>
      <c r="K98" s="102"/>
      <c r="L98" s="102"/>
      <c r="M98" s="102"/>
      <c r="N98" s="102"/>
      <c r="O98" s="102"/>
      <c r="P98" s="102"/>
      <c r="Q98" s="102"/>
      <c r="R98" s="102"/>
      <c r="S98" s="102"/>
      <c r="T98" s="102"/>
      <c r="U98" s="102"/>
    </row>
    <row r="99" spans="1:21" x14ac:dyDescent="0.2">
      <c r="A99" s="102"/>
      <c r="B99" s="102"/>
      <c r="C99" s="102"/>
      <c r="D99" s="102"/>
      <c r="E99" s="102"/>
      <c r="F99" s="102"/>
      <c r="G99" s="102"/>
      <c r="H99" s="102"/>
      <c r="I99" s="102"/>
      <c r="J99" s="102"/>
      <c r="K99" s="102"/>
      <c r="L99" s="102"/>
      <c r="M99" s="102"/>
      <c r="N99" s="102"/>
      <c r="O99" s="102"/>
      <c r="P99" s="102"/>
      <c r="Q99" s="102"/>
      <c r="R99" s="102"/>
      <c r="S99" s="102"/>
      <c r="T99" s="102"/>
      <c r="U99" s="102"/>
    </row>
    <row r="100" spans="1:21" x14ac:dyDescent="0.2">
      <c r="A100" s="102"/>
      <c r="B100" s="102"/>
      <c r="C100" s="102"/>
      <c r="D100" s="102"/>
      <c r="E100" s="102"/>
      <c r="F100" s="102"/>
      <c r="G100" s="102"/>
      <c r="H100" s="102"/>
      <c r="I100" s="102"/>
      <c r="J100" s="102"/>
      <c r="K100" s="102"/>
      <c r="L100" s="102"/>
      <c r="M100" s="102"/>
      <c r="N100" s="102"/>
      <c r="O100" s="102"/>
      <c r="P100" s="102"/>
      <c r="Q100" s="102"/>
      <c r="R100" s="102"/>
      <c r="S100" s="102"/>
      <c r="T100" s="102"/>
      <c r="U100" s="102"/>
    </row>
    <row r="101" spans="1:21" x14ac:dyDescent="0.2">
      <c r="A101" s="102"/>
      <c r="B101" s="102"/>
      <c r="C101" s="102"/>
      <c r="D101" s="102"/>
      <c r="E101" s="102"/>
      <c r="F101" s="102"/>
      <c r="G101" s="102"/>
      <c r="H101" s="102"/>
      <c r="I101" s="102"/>
      <c r="J101" s="102"/>
      <c r="K101" s="102"/>
      <c r="L101" s="102"/>
      <c r="M101" s="102"/>
      <c r="N101" s="102"/>
      <c r="O101" s="102"/>
      <c r="P101" s="102"/>
      <c r="Q101" s="102"/>
      <c r="R101" s="102"/>
      <c r="S101" s="102"/>
      <c r="T101" s="102"/>
      <c r="U101" s="102"/>
    </row>
    <row r="102" spans="1:21" x14ac:dyDescent="0.2">
      <c r="A102" s="102"/>
      <c r="B102" s="102"/>
      <c r="C102" s="102"/>
      <c r="D102" s="102"/>
      <c r="E102" s="102"/>
      <c r="F102" s="102"/>
      <c r="G102" s="102"/>
      <c r="H102" s="102"/>
      <c r="I102" s="102"/>
      <c r="J102" s="102"/>
      <c r="K102" s="102"/>
      <c r="L102" s="102"/>
      <c r="M102" s="102"/>
      <c r="N102" s="102"/>
      <c r="O102" s="102"/>
      <c r="P102" s="102"/>
      <c r="Q102" s="102"/>
      <c r="R102" s="102"/>
      <c r="S102" s="102"/>
      <c r="T102" s="102"/>
      <c r="U102" s="102"/>
    </row>
    <row r="103" spans="1:21" x14ac:dyDescent="0.2">
      <c r="A103" s="102"/>
      <c r="B103" s="102"/>
      <c r="C103" s="102"/>
      <c r="D103" s="102"/>
      <c r="E103" s="102"/>
      <c r="F103" s="102"/>
      <c r="G103" s="102"/>
      <c r="H103" s="102"/>
      <c r="I103" s="102"/>
      <c r="J103" s="102"/>
      <c r="K103" s="102"/>
      <c r="L103" s="102"/>
      <c r="M103" s="102"/>
      <c r="N103" s="102"/>
      <c r="O103" s="102"/>
      <c r="P103" s="102"/>
      <c r="Q103" s="102"/>
      <c r="R103" s="102"/>
      <c r="S103" s="102"/>
      <c r="T103" s="102"/>
      <c r="U103" s="102"/>
    </row>
    <row r="104" spans="1:21" x14ac:dyDescent="0.2">
      <c r="A104" s="102"/>
      <c r="B104" s="102"/>
      <c r="C104" s="102"/>
      <c r="D104" s="102"/>
      <c r="E104" s="102"/>
      <c r="F104" s="102"/>
      <c r="G104" s="102"/>
      <c r="H104" s="102"/>
      <c r="I104" s="102"/>
      <c r="J104" s="102"/>
      <c r="K104" s="102"/>
      <c r="L104" s="102"/>
      <c r="M104" s="102"/>
      <c r="N104" s="102"/>
      <c r="O104" s="102"/>
      <c r="P104" s="102"/>
      <c r="Q104" s="102"/>
      <c r="R104" s="102"/>
      <c r="S104" s="102"/>
      <c r="T104" s="102"/>
      <c r="U104" s="102"/>
    </row>
    <row r="105" spans="1:21" x14ac:dyDescent="0.2">
      <c r="A105" s="102"/>
      <c r="B105" s="102"/>
      <c r="C105" s="102"/>
      <c r="D105" s="102"/>
      <c r="E105" s="102"/>
      <c r="F105" s="102"/>
      <c r="G105" s="102"/>
      <c r="H105" s="102"/>
      <c r="I105" s="102"/>
      <c r="J105" s="102"/>
      <c r="K105" s="102"/>
      <c r="L105" s="102"/>
      <c r="M105" s="102"/>
      <c r="N105" s="102"/>
      <c r="O105" s="102"/>
      <c r="P105" s="102"/>
      <c r="Q105" s="102"/>
      <c r="R105" s="102"/>
      <c r="S105" s="102"/>
      <c r="T105" s="102"/>
      <c r="U105" s="102"/>
    </row>
    <row r="106" spans="1:21" x14ac:dyDescent="0.2">
      <c r="A106" s="102"/>
      <c r="B106" s="102"/>
      <c r="C106" s="102"/>
      <c r="D106" s="102"/>
      <c r="E106" s="102"/>
      <c r="F106" s="102"/>
      <c r="G106" s="102"/>
      <c r="H106" s="102"/>
      <c r="I106" s="102"/>
      <c r="J106" s="102"/>
      <c r="K106" s="102"/>
      <c r="L106" s="102"/>
      <c r="M106" s="102"/>
      <c r="N106" s="102"/>
      <c r="O106" s="102"/>
      <c r="P106" s="102"/>
      <c r="Q106" s="102"/>
      <c r="R106" s="102"/>
      <c r="S106" s="102"/>
      <c r="T106" s="102"/>
      <c r="U106" s="102"/>
    </row>
    <row r="107" spans="1:21" x14ac:dyDescent="0.2">
      <c r="A107" s="102"/>
      <c r="B107" s="102"/>
      <c r="C107" s="102"/>
      <c r="D107" s="102"/>
      <c r="E107" s="102"/>
      <c r="F107" s="102"/>
      <c r="G107" s="102"/>
      <c r="H107" s="102"/>
      <c r="I107" s="102"/>
      <c r="J107" s="102"/>
      <c r="K107" s="102"/>
      <c r="L107" s="102"/>
      <c r="M107" s="102"/>
      <c r="N107" s="102"/>
      <c r="O107" s="102"/>
      <c r="P107" s="102"/>
      <c r="Q107" s="102"/>
      <c r="R107" s="102"/>
      <c r="S107" s="102"/>
      <c r="T107" s="102"/>
      <c r="U107" s="102"/>
    </row>
    <row r="108" spans="1:21" x14ac:dyDescent="0.2">
      <c r="A108" s="102"/>
      <c r="B108" s="102"/>
      <c r="C108" s="102"/>
      <c r="D108" s="102"/>
      <c r="E108" s="102"/>
      <c r="F108" s="102"/>
      <c r="G108" s="102"/>
      <c r="H108" s="102"/>
      <c r="I108" s="102"/>
      <c r="J108" s="102"/>
      <c r="K108" s="102"/>
      <c r="L108" s="102"/>
      <c r="M108" s="102"/>
      <c r="N108" s="102"/>
      <c r="O108" s="102"/>
      <c r="P108" s="102"/>
      <c r="Q108" s="102"/>
      <c r="R108" s="102"/>
      <c r="S108" s="102"/>
      <c r="T108" s="102"/>
      <c r="U108" s="102"/>
    </row>
    <row r="109" spans="1:21" x14ac:dyDescent="0.2">
      <c r="A109" s="102"/>
      <c r="B109" s="102"/>
      <c r="C109" s="102"/>
      <c r="D109" s="102"/>
      <c r="E109" s="102"/>
      <c r="F109" s="102"/>
      <c r="G109" s="102"/>
      <c r="H109" s="102"/>
      <c r="I109" s="102"/>
      <c r="J109" s="102"/>
      <c r="K109" s="102"/>
      <c r="L109" s="102"/>
      <c r="M109" s="102"/>
      <c r="N109" s="102"/>
      <c r="O109" s="102"/>
      <c r="P109" s="102"/>
      <c r="Q109" s="102"/>
      <c r="R109" s="102"/>
      <c r="S109" s="102"/>
      <c r="T109" s="102"/>
      <c r="U109" s="102"/>
    </row>
    <row r="110" spans="1:21" x14ac:dyDescent="0.2">
      <c r="A110" s="102"/>
      <c r="B110" s="102"/>
      <c r="C110" s="102"/>
      <c r="D110" s="102"/>
      <c r="E110" s="102"/>
      <c r="F110" s="102"/>
      <c r="G110" s="102"/>
      <c r="H110" s="102"/>
      <c r="I110" s="102"/>
      <c r="J110" s="102"/>
      <c r="K110" s="102"/>
      <c r="L110" s="102"/>
      <c r="M110" s="102"/>
      <c r="N110" s="102"/>
      <c r="O110" s="102"/>
      <c r="P110" s="102"/>
      <c r="Q110" s="102"/>
      <c r="R110" s="102"/>
      <c r="S110" s="102"/>
      <c r="T110" s="102"/>
      <c r="U110" s="102"/>
    </row>
    <row r="111" spans="1:21" x14ac:dyDescent="0.2">
      <c r="A111" s="102"/>
      <c r="B111" s="102"/>
      <c r="C111" s="102"/>
      <c r="D111" s="102"/>
      <c r="E111" s="102"/>
      <c r="F111" s="102"/>
      <c r="G111" s="102"/>
      <c r="H111" s="102"/>
      <c r="I111" s="102"/>
      <c r="J111" s="102"/>
      <c r="K111" s="102"/>
      <c r="L111" s="102"/>
      <c r="M111" s="102"/>
      <c r="N111" s="102"/>
      <c r="O111" s="102"/>
      <c r="P111" s="102"/>
      <c r="Q111" s="102"/>
      <c r="R111" s="102"/>
      <c r="S111" s="102"/>
      <c r="T111" s="102"/>
      <c r="U111" s="102"/>
    </row>
    <row r="112" spans="1:21" x14ac:dyDescent="0.2">
      <c r="A112" s="102"/>
      <c r="B112" s="102"/>
      <c r="C112" s="102"/>
      <c r="D112" s="102"/>
      <c r="E112" s="102"/>
      <c r="F112" s="102"/>
      <c r="G112" s="102"/>
      <c r="H112" s="102"/>
      <c r="I112" s="102"/>
      <c r="J112" s="102"/>
      <c r="K112" s="102"/>
      <c r="L112" s="102"/>
      <c r="M112" s="102"/>
      <c r="N112" s="102"/>
      <c r="O112" s="102"/>
      <c r="P112" s="102"/>
      <c r="Q112" s="102"/>
      <c r="R112" s="102"/>
      <c r="S112" s="102"/>
      <c r="T112" s="102"/>
      <c r="U112" s="102"/>
    </row>
    <row r="113" spans="1:21" x14ac:dyDescent="0.2">
      <c r="A113" s="102"/>
      <c r="B113" s="102"/>
      <c r="C113" s="102"/>
      <c r="D113" s="102"/>
      <c r="E113" s="102"/>
      <c r="F113" s="102"/>
      <c r="G113" s="102"/>
      <c r="H113" s="102"/>
      <c r="I113" s="102"/>
      <c r="J113" s="102"/>
      <c r="K113" s="102"/>
      <c r="L113" s="102"/>
      <c r="M113" s="102"/>
      <c r="N113" s="102"/>
      <c r="O113" s="102"/>
      <c r="P113" s="102"/>
      <c r="Q113" s="102"/>
      <c r="R113" s="102"/>
      <c r="S113" s="102"/>
      <c r="T113" s="102"/>
      <c r="U113" s="102"/>
    </row>
    <row r="114" spans="1:21" x14ac:dyDescent="0.2">
      <c r="A114" s="102"/>
      <c r="B114" s="102"/>
      <c r="C114" s="102"/>
      <c r="D114" s="102"/>
      <c r="E114" s="102"/>
      <c r="F114" s="102"/>
      <c r="G114" s="102"/>
      <c r="H114" s="102"/>
      <c r="I114" s="102"/>
      <c r="J114" s="102"/>
      <c r="K114" s="102"/>
      <c r="L114" s="102"/>
      <c r="M114" s="102"/>
      <c r="N114" s="102"/>
      <c r="O114" s="102"/>
      <c r="P114" s="102"/>
      <c r="Q114" s="102"/>
      <c r="R114" s="102"/>
      <c r="S114" s="102"/>
      <c r="T114" s="102"/>
      <c r="U114" s="102"/>
    </row>
    <row r="115" spans="1:21" x14ac:dyDescent="0.2">
      <c r="A115" s="102"/>
      <c r="B115" s="102"/>
      <c r="C115" s="102"/>
      <c r="D115" s="102"/>
      <c r="E115" s="102"/>
      <c r="F115" s="102"/>
      <c r="G115" s="102"/>
      <c r="H115" s="102"/>
      <c r="I115" s="102"/>
      <c r="J115" s="102"/>
      <c r="K115" s="102"/>
      <c r="L115" s="102"/>
      <c r="M115" s="102"/>
      <c r="N115" s="102"/>
      <c r="O115" s="102"/>
      <c r="P115" s="102"/>
      <c r="Q115" s="102"/>
      <c r="R115" s="102"/>
      <c r="S115" s="102"/>
      <c r="T115" s="102"/>
      <c r="U115" s="102"/>
    </row>
    <row r="116" spans="1:21" x14ac:dyDescent="0.2">
      <c r="A116" s="102"/>
      <c r="B116" s="102"/>
      <c r="C116" s="102"/>
      <c r="D116" s="102"/>
      <c r="E116" s="102"/>
      <c r="F116" s="102"/>
      <c r="G116" s="102"/>
      <c r="H116" s="102"/>
      <c r="I116" s="102"/>
      <c r="J116" s="102"/>
      <c r="K116" s="102"/>
      <c r="L116" s="102"/>
      <c r="M116" s="102"/>
      <c r="N116" s="102"/>
      <c r="O116" s="102"/>
      <c r="P116" s="102"/>
      <c r="Q116" s="102"/>
      <c r="R116" s="102"/>
      <c r="S116" s="102"/>
      <c r="T116" s="102"/>
      <c r="U116" s="102"/>
    </row>
    <row r="117" spans="1:21" x14ac:dyDescent="0.2">
      <c r="A117" s="102"/>
      <c r="B117" s="102"/>
      <c r="C117" s="102"/>
      <c r="D117" s="102"/>
      <c r="E117" s="102"/>
      <c r="F117" s="102"/>
      <c r="G117" s="102"/>
      <c r="H117" s="102"/>
      <c r="I117" s="102"/>
      <c r="J117" s="102"/>
      <c r="K117" s="102"/>
      <c r="L117" s="102"/>
      <c r="M117" s="102"/>
      <c r="N117" s="102"/>
      <c r="O117" s="102"/>
      <c r="P117" s="102"/>
      <c r="Q117" s="102"/>
      <c r="R117" s="102"/>
      <c r="S117" s="102"/>
      <c r="T117" s="102"/>
      <c r="U117" s="102"/>
    </row>
    <row r="118" spans="1:21" x14ac:dyDescent="0.2">
      <c r="A118" s="102"/>
      <c r="B118" s="102"/>
      <c r="C118" s="102"/>
      <c r="D118" s="102"/>
      <c r="E118" s="102"/>
      <c r="F118" s="102"/>
      <c r="G118" s="102"/>
      <c r="H118" s="102"/>
      <c r="I118" s="102"/>
      <c r="J118" s="102"/>
      <c r="K118" s="102"/>
      <c r="L118" s="102"/>
      <c r="M118" s="102"/>
      <c r="N118" s="102"/>
      <c r="O118" s="102"/>
      <c r="P118" s="102"/>
      <c r="Q118" s="102"/>
      <c r="R118" s="102"/>
      <c r="S118" s="102"/>
      <c r="T118" s="102"/>
      <c r="U118" s="102"/>
    </row>
    <row r="119" spans="1:21" x14ac:dyDescent="0.2">
      <c r="A119" s="102"/>
      <c r="B119" s="102"/>
      <c r="C119" s="102"/>
      <c r="D119" s="102"/>
      <c r="E119" s="102"/>
      <c r="F119" s="102"/>
      <c r="G119" s="102"/>
      <c r="H119" s="102"/>
      <c r="I119" s="102"/>
      <c r="J119" s="102"/>
      <c r="K119" s="102"/>
      <c r="L119" s="102"/>
      <c r="M119" s="102"/>
      <c r="N119" s="102"/>
      <c r="O119" s="102"/>
      <c r="P119" s="102"/>
      <c r="Q119" s="102"/>
      <c r="R119" s="102"/>
      <c r="S119" s="102"/>
      <c r="T119" s="102"/>
      <c r="U119" s="102"/>
    </row>
    <row r="120" spans="1:21" x14ac:dyDescent="0.2">
      <c r="A120" s="102"/>
      <c r="B120" s="102"/>
      <c r="C120" s="102"/>
      <c r="D120" s="102"/>
      <c r="E120" s="102"/>
      <c r="F120" s="102"/>
      <c r="G120" s="102"/>
      <c r="H120" s="102"/>
      <c r="I120" s="102"/>
      <c r="J120" s="102"/>
      <c r="K120" s="102"/>
      <c r="L120" s="102"/>
      <c r="M120" s="102"/>
      <c r="N120" s="102"/>
      <c r="O120" s="102"/>
      <c r="P120" s="102"/>
      <c r="Q120" s="102"/>
      <c r="R120" s="102"/>
      <c r="S120" s="102"/>
      <c r="T120" s="102"/>
      <c r="U120" s="102"/>
    </row>
    <row r="121" spans="1:21" x14ac:dyDescent="0.2">
      <c r="A121" s="102"/>
      <c r="B121" s="102"/>
      <c r="C121" s="102"/>
      <c r="D121" s="102"/>
      <c r="E121" s="102"/>
      <c r="F121" s="102"/>
      <c r="G121" s="102"/>
      <c r="H121" s="102"/>
      <c r="I121" s="102"/>
      <c r="J121" s="102"/>
      <c r="K121" s="102"/>
      <c r="L121" s="102"/>
      <c r="M121" s="102"/>
      <c r="N121" s="102"/>
      <c r="O121" s="102"/>
      <c r="P121" s="102"/>
      <c r="Q121" s="102"/>
      <c r="R121" s="102"/>
      <c r="S121" s="102"/>
      <c r="T121" s="102"/>
      <c r="U121" s="102"/>
    </row>
    <row r="122" spans="1:21" x14ac:dyDescent="0.2">
      <c r="A122" s="102"/>
      <c r="B122" s="102"/>
      <c r="C122" s="102"/>
      <c r="D122" s="102"/>
      <c r="E122" s="102"/>
      <c r="F122" s="102"/>
      <c r="G122" s="102"/>
      <c r="H122" s="102"/>
      <c r="I122" s="102"/>
      <c r="J122" s="102"/>
      <c r="K122" s="102"/>
      <c r="L122" s="102"/>
      <c r="M122" s="102"/>
      <c r="N122" s="102"/>
      <c r="O122" s="102"/>
      <c r="P122" s="102"/>
      <c r="Q122" s="102"/>
      <c r="R122" s="102"/>
      <c r="S122" s="102"/>
      <c r="T122" s="102"/>
      <c r="U122" s="102"/>
    </row>
    <row r="123" spans="1:21" x14ac:dyDescent="0.2">
      <c r="A123" s="102"/>
      <c r="B123" s="102"/>
      <c r="C123" s="102"/>
      <c r="D123" s="102"/>
      <c r="E123" s="102"/>
      <c r="F123" s="102"/>
      <c r="G123" s="102"/>
      <c r="H123" s="102"/>
      <c r="I123" s="102"/>
      <c r="J123" s="102"/>
      <c r="K123" s="102"/>
      <c r="L123" s="102"/>
      <c r="M123" s="102"/>
      <c r="N123" s="102"/>
      <c r="O123" s="102"/>
      <c r="P123" s="102"/>
      <c r="Q123" s="102"/>
      <c r="R123" s="102"/>
      <c r="S123" s="102"/>
      <c r="T123" s="102"/>
      <c r="U123" s="102"/>
    </row>
    <row r="124" spans="1:21" x14ac:dyDescent="0.2">
      <c r="A124" s="102"/>
      <c r="B124" s="102"/>
      <c r="C124" s="102"/>
      <c r="D124" s="102"/>
      <c r="E124" s="102"/>
      <c r="F124" s="102"/>
      <c r="G124" s="102"/>
      <c r="H124" s="102"/>
      <c r="I124" s="102"/>
      <c r="J124" s="102"/>
      <c r="K124" s="102"/>
      <c r="L124" s="102"/>
      <c r="M124" s="102"/>
      <c r="N124" s="102"/>
      <c r="O124" s="102"/>
      <c r="P124" s="102"/>
      <c r="Q124" s="102"/>
      <c r="R124" s="102"/>
      <c r="S124" s="102"/>
      <c r="T124" s="102"/>
      <c r="U124" s="102"/>
    </row>
    <row r="125" spans="1:21" x14ac:dyDescent="0.2">
      <c r="A125" s="102"/>
      <c r="B125" s="102"/>
      <c r="C125" s="102"/>
      <c r="D125" s="102"/>
      <c r="E125" s="102"/>
      <c r="F125" s="102"/>
      <c r="G125" s="102"/>
      <c r="H125" s="102"/>
      <c r="I125" s="102"/>
      <c r="J125" s="102"/>
      <c r="K125" s="102"/>
      <c r="L125" s="102"/>
      <c r="M125" s="102"/>
      <c r="N125" s="102"/>
      <c r="O125" s="102"/>
      <c r="P125" s="102"/>
      <c r="Q125" s="102"/>
      <c r="R125" s="102"/>
      <c r="S125" s="102"/>
      <c r="T125" s="102"/>
      <c r="U125" s="102"/>
    </row>
    <row r="126" spans="1:21" x14ac:dyDescent="0.2">
      <c r="A126" s="102"/>
      <c r="B126" s="102"/>
      <c r="C126" s="102"/>
      <c r="D126" s="102"/>
      <c r="E126" s="102"/>
      <c r="F126" s="102"/>
      <c r="G126" s="102"/>
      <c r="H126" s="102"/>
      <c r="I126" s="102"/>
      <c r="J126" s="102"/>
      <c r="K126" s="102"/>
      <c r="L126" s="102"/>
      <c r="M126" s="102"/>
      <c r="N126" s="102"/>
      <c r="O126" s="102"/>
      <c r="P126" s="102"/>
      <c r="Q126" s="102"/>
      <c r="R126" s="102"/>
      <c r="S126" s="102"/>
      <c r="T126" s="102"/>
      <c r="U126" s="102"/>
    </row>
    <row r="127" spans="1:21" x14ac:dyDescent="0.2">
      <c r="A127" s="102"/>
      <c r="B127" s="102"/>
      <c r="C127" s="102"/>
      <c r="D127" s="102"/>
      <c r="E127" s="102"/>
      <c r="F127" s="102"/>
      <c r="G127" s="102"/>
      <c r="H127" s="102"/>
      <c r="I127" s="102"/>
      <c r="J127" s="102"/>
      <c r="K127" s="102"/>
      <c r="L127" s="102"/>
      <c r="M127" s="102"/>
      <c r="N127" s="102"/>
      <c r="O127" s="102"/>
      <c r="P127" s="102"/>
      <c r="Q127" s="102"/>
      <c r="R127" s="102"/>
      <c r="S127" s="102"/>
      <c r="T127" s="102"/>
      <c r="U127" s="102"/>
    </row>
    <row r="128" spans="1:21" x14ac:dyDescent="0.2">
      <c r="A128" s="102"/>
      <c r="B128" s="102"/>
      <c r="C128" s="102"/>
      <c r="D128" s="102"/>
      <c r="E128" s="102"/>
      <c r="F128" s="102"/>
      <c r="G128" s="102"/>
      <c r="H128" s="102"/>
      <c r="I128" s="102"/>
      <c r="J128" s="102"/>
      <c r="K128" s="102"/>
      <c r="L128" s="102"/>
      <c r="M128" s="102"/>
      <c r="N128" s="102"/>
      <c r="O128" s="102"/>
      <c r="P128" s="102"/>
      <c r="Q128" s="102"/>
      <c r="R128" s="102"/>
      <c r="S128" s="102"/>
      <c r="T128" s="102"/>
      <c r="U128" s="102"/>
    </row>
    <row r="129" spans="1:21" x14ac:dyDescent="0.2">
      <c r="A129" s="102"/>
      <c r="B129" s="102"/>
      <c r="C129" s="102"/>
      <c r="D129" s="102"/>
      <c r="E129" s="102"/>
      <c r="F129" s="102"/>
      <c r="G129" s="102"/>
      <c r="H129" s="102"/>
      <c r="I129" s="102"/>
      <c r="J129" s="102"/>
      <c r="K129" s="102"/>
      <c r="L129" s="102"/>
      <c r="M129" s="102"/>
      <c r="N129" s="102"/>
      <c r="O129" s="102"/>
      <c r="P129" s="102"/>
      <c r="Q129" s="102"/>
      <c r="R129" s="102"/>
      <c r="S129" s="102"/>
      <c r="T129" s="102"/>
      <c r="U129" s="102"/>
    </row>
    <row r="130" spans="1:21" x14ac:dyDescent="0.2">
      <c r="A130" s="102"/>
      <c r="B130" s="102"/>
      <c r="C130" s="102"/>
      <c r="D130" s="102"/>
      <c r="E130" s="102"/>
      <c r="F130" s="102"/>
      <c r="G130" s="102"/>
      <c r="H130" s="102"/>
      <c r="I130" s="102"/>
      <c r="J130" s="102"/>
      <c r="K130" s="102"/>
      <c r="L130" s="102"/>
      <c r="M130" s="102"/>
      <c r="N130" s="102"/>
      <c r="O130" s="102"/>
      <c r="P130" s="102"/>
      <c r="Q130" s="102"/>
      <c r="R130" s="102"/>
      <c r="S130" s="102"/>
      <c r="T130" s="102"/>
      <c r="U130" s="102"/>
    </row>
    <row r="131" spans="1:21" x14ac:dyDescent="0.2">
      <c r="A131" s="102"/>
      <c r="B131" s="102"/>
      <c r="C131" s="102"/>
      <c r="D131" s="102"/>
      <c r="E131" s="102"/>
      <c r="F131" s="102"/>
      <c r="G131" s="102"/>
      <c r="H131" s="102"/>
      <c r="I131" s="102"/>
      <c r="J131" s="102"/>
      <c r="K131" s="102"/>
      <c r="L131" s="102"/>
      <c r="M131" s="102"/>
      <c r="N131" s="102"/>
      <c r="O131" s="102"/>
      <c r="P131" s="102"/>
      <c r="Q131" s="102"/>
      <c r="R131" s="102"/>
      <c r="S131" s="102"/>
      <c r="T131" s="102"/>
      <c r="U131" s="102"/>
    </row>
    <row r="132" spans="1:21" x14ac:dyDescent="0.2">
      <c r="A132" s="102"/>
      <c r="B132" s="102"/>
      <c r="C132" s="102"/>
      <c r="D132" s="102"/>
      <c r="E132" s="102"/>
      <c r="F132" s="102"/>
      <c r="G132" s="102"/>
      <c r="H132" s="102"/>
      <c r="I132" s="102"/>
      <c r="J132" s="102"/>
      <c r="K132" s="102"/>
      <c r="L132" s="102"/>
      <c r="M132" s="102"/>
      <c r="N132" s="102"/>
      <c r="O132" s="102"/>
      <c r="P132" s="102"/>
      <c r="Q132" s="102"/>
      <c r="R132" s="102"/>
      <c r="S132" s="102"/>
      <c r="T132" s="102"/>
      <c r="U132" s="102"/>
    </row>
    <row r="133" spans="1:21" x14ac:dyDescent="0.2">
      <c r="A133" s="102"/>
      <c r="B133" s="102"/>
      <c r="C133" s="102"/>
      <c r="D133" s="102"/>
      <c r="E133" s="102"/>
      <c r="F133" s="102"/>
      <c r="G133" s="102"/>
      <c r="H133" s="102"/>
      <c r="I133" s="102"/>
      <c r="J133" s="102"/>
      <c r="K133" s="102"/>
      <c r="L133" s="102"/>
      <c r="M133" s="102"/>
      <c r="N133" s="102"/>
      <c r="O133" s="102"/>
      <c r="P133" s="102"/>
      <c r="Q133" s="102"/>
      <c r="R133" s="102"/>
      <c r="S133" s="102"/>
      <c r="T133" s="102"/>
      <c r="U133" s="102"/>
    </row>
    <row r="134" spans="1:21" x14ac:dyDescent="0.2">
      <c r="A134" s="102"/>
      <c r="B134" s="102"/>
      <c r="C134" s="102"/>
      <c r="D134" s="102"/>
      <c r="E134" s="102"/>
      <c r="F134" s="102"/>
      <c r="G134" s="102"/>
      <c r="H134" s="102"/>
      <c r="I134" s="102"/>
      <c r="J134" s="102"/>
      <c r="K134" s="102"/>
      <c r="L134" s="102"/>
      <c r="M134" s="102"/>
      <c r="N134" s="102"/>
      <c r="O134" s="102"/>
      <c r="P134" s="102"/>
      <c r="Q134" s="102"/>
      <c r="R134" s="102"/>
      <c r="S134" s="102"/>
      <c r="T134" s="102"/>
      <c r="U134" s="102"/>
    </row>
    <row r="135" spans="1:21" x14ac:dyDescent="0.2">
      <c r="A135" s="102"/>
      <c r="B135" s="102"/>
      <c r="C135" s="102"/>
      <c r="D135" s="102"/>
      <c r="E135" s="102"/>
      <c r="F135" s="102"/>
      <c r="G135" s="102"/>
      <c r="H135" s="102"/>
      <c r="I135" s="102"/>
      <c r="J135" s="102"/>
      <c r="K135" s="102"/>
      <c r="L135" s="102"/>
      <c r="M135" s="102"/>
      <c r="N135" s="102"/>
      <c r="O135" s="102"/>
      <c r="P135" s="102"/>
      <c r="Q135" s="102"/>
      <c r="R135" s="102"/>
      <c r="S135" s="102"/>
      <c r="T135" s="102"/>
      <c r="U135" s="102"/>
    </row>
    <row r="136" spans="1:21" x14ac:dyDescent="0.2">
      <c r="A136" s="102"/>
      <c r="B136" s="102"/>
      <c r="C136" s="102"/>
      <c r="D136" s="102"/>
      <c r="E136" s="102"/>
      <c r="F136" s="102"/>
      <c r="G136" s="102"/>
      <c r="H136" s="102"/>
      <c r="I136" s="102"/>
      <c r="J136" s="102"/>
      <c r="K136" s="102"/>
      <c r="L136" s="102"/>
      <c r="M136" s="102"/>
      <c r="N136" s="102"/>
      <c r="O136" s="102"/>
      <c r="P136" s="102"/>
      <c r="Q136" s="102"/>
      <c r="R136" s="102"/>
      <c r="S136" s="102"/>
      <c r="T136" s="102"/>
      <c r="U136" s="102"/>
    </row>
    <row r="137" spans="1:21" x14ac:dyDescent="0.2">
      <c r="A137" s="102"/>
      <c r="B137" s="102"/>
      <c r="C137" s="102"/>
      <c r="D137" s="102"/>
      <c r="E137" s="102"/>
      <c r="F137" s="102"/>
      <c r="G137" s="102"/>
      <c r="H137" s="102"/>
      <c r="I137" s="102"/>
      <c r="J137" s="102"/>
      <c r="K137" s="102"/>
      <c r="L137" s="102"/>
      <c r="M137" s="102"/>
      <c r="N137" s="102"/>
      <c r="O137" s="102"/>
      <c r="P137" s="102"/>
      <c r="Q137" s="102"/>
      <c r="R137" s="102"/>
      <c r="S137" s="102"/>
      <c r="T137" s="102"/>
      <c r="U137" s="102"/>
    </row>
    <row r="138" spans="1:21" x14ac:dyDescent="0.2">
      <c r="A138" s="102"/>
      <c r="B138" s="102"/>
      <c r="C138" s="102"/>
      <c r="D138" s="102"/>
      <c r="E138" s="102"/>
      <c r="F138" s="102"/>
      <c r="G138" s="102"/>
      <c r="H138" s="102"/>
      <c r="I138" s="102"/>
      <c r="J138" s="102"/>
      <c r="K138" s="102"/>
      <c r="L138" s="102"/>
      <c r="M138" s="102"/>
      <c r="N138" s="102"/>
      <c r="O138" s="102"/>
      <c r="P138" s="102"/>
      <c r="Q138" s="102"/>
      <c r="R138" s="102"/>
      <c r="S138" s="102"/>
      <c r="T138" s="102"/>
      <c r="U138" s="102"/>
    </row>
    <row r="139" spans="1:21" x14ac:dyDescent="0.2">
      <c r="A139" s="102"/>
      <c r="B139" s="102"/>
      <c r="C139" s="102"/>
      <c r="D139" s="102"/>
      <c r="E139" s="102"/>
      <c r="F139" s="102"/>
      <c r="G139" s="102"/>
      <c r="H139" s="102"/>
      <c r="I139" s="102"/>
      <c r="J139" s="102"/>
      <c r="K139" s="102"/>
      <c r="L139" s="102"/>
      <c r="M139" s="102"/>
      <c r="N139" s="102"/>
      <c r="O139" s="102"/>
      <c r="P139" s="102"/>
      <c r="Q139" s="102"/>
      <c r="R139" s="102"/>
      <c r="S139" s="102"/>
      <c r="T139" s="102"/>
      <c r="U139" s="102"/>
    </row>
    <row r="140" spans="1:21" x14ac:dyDescent="0.2">
      <c r="A140" s="102"/>
      <c r="B140" s="102"/>
      <c r="C140" s="102"/>
      <c r="D140" s="102"/>
      <c r="E140" s="102"/>
      <c r="F140" s="102"/>
      <c r="G140" s="102"/>
      <c r="H140" s="102"/>
      <c r="I140" s="102"/>
      <c r="J140" s="102"/>
      <c r="K140" s="102"/>
      <c r="L140" s="102"/>
      <c r="M140" s="102"/>
      <c r="N140" s="102"/>
      <c r="O140" s="102"/>
      <c r="P140" s="102"/>
      <c r="Q140" s="102"/>
      <c r="R140" s="102"/>
      <c r="S140" s="102"/>
      <c r="T140" s="102"/>
      <c r="U140" s="102"/>
    </row>
    <row r="141" spans="1:21" x14ac:dyDescent="0.2">
      <c r="A141" s="102"/>
      <c r="B141" s="102"/>
      <c r="C141" s="102"/>
      <c r="D141" s="102"/>
      <c r="E141" s="102"/>
      <c r="F141" s="102"/>
      <c r="G141" s="102"/>
      <c r="H141" s="102"/>
      <c r="I141" s="102"/>
      <c r="J141" s="102"/>
      <c r="K141" s="102"/>
      <c r="L141" s="102"/>
      <c r="M141" s="102"/>
      <c r="N141" s="102"/>
      <c r="O141" s="102"/>
      <c r="P141" s="102"/>
      <c r="Q141" s="102"/>
      <c r="R141" s="102"/>
      <c r="S141" s="102"/>
      <c r="T141" s="102"/>
      <c r="U141" s="102"/>
    </row>
    <row r="142" spans="1:21" x14ac:dyDescent="0.2">
      <c r="A142" s="102"/>
      <c r="B142" s="102"/>
      <c r="C142" s="102"/>
      <c r="D142" s="102"/>
      <c r="E142" s="102"/>
      <c r="F142" s="102"/>
      <c r="G142" s="102"/>
      <c r="H142" s="102"/>
      <c r="I142" s="102"/>
      <c r="J142" s="102"/>
      <c r="K142" s="102"/>
      <c r="L142" s="102"/>
      <c r="M142" s="102"/>
      <c r="N142" s="102"/>
      <c r="O142" s="102"/>
      <c r="P142" s="102"/>
      <c r="Q142" s="102"/>
      <c r="R142" s="102"/>
      <c r="S142" s="102"/>
      <c r="T142" s="102"/>
      <c r="U142" s="102"/>
    </row>
    <row r="143" spans="1:21" x14ac:dyDescent="0.2">
      <c r="A143" s="102"/>
      <c r="B143" s="102"/>
      <c r="C143" s="102"/>
      <c r="D143" s="102"/>
      <c r="E143" s="102"/>
      <c r="F143" s="102"/>
      <c r="G143" s="102"/>
      <c r="H143" s="102"/>
      <c r="I143" s="102"/>
      <c r="J143" s="102"/>
      <c r="K143" s="102"/>
      <c r="L143" s="102"/>
      <c r="M143" s="102"/>
      <c r="N143" s="102"/>
      <c r="O143" s="102"/>
      <c r="P143" s="102"/>
      <c r="Q143" s="102"/>
      <c r="R143" s="102"/>
      <c r="S143" s="102"/>
      <c r="T143" s="102"/>
      <c r="U143" s="102"/>
    </row>
    <row r="144" spans="1:21" x14ac:dyDescent="0.2">
      <c r="A144" s="102"/>
      <c r="B144" s="102"/>
      <c r="C144" s="102"/>
      <c r="D144" s="102"/>
      <c r="E144" s="102"/>
      <c r="F144" s="102"/>
      <c r="G144" s="102"/>
      <c r="H144" s="102"/>
      <c r="I144" s="102"/>
      <c r="J144" s="102"/>
      <c r="K144" s="102"/>
      <c r="L144" s="102"/>
      <c r="M144" s="102"/>
      <c r="N144" s="102"/>
      <c r="O144" s="102"/>
      <c r="P144" s="102"/>
      <c r="Q144" s="102"/>
      <c r="R144" s="102"/>
      <c r="S144" s="102"/>
      <c r="T144" s="102"/>
      <c r="U144" s="102"/>
    </row>
    <row r="145" spans="1:21" x14ac:dyDescent="0.2">
      <c r="A145" s="102"/>
      <c r="B145" s="102"/>
      <c r="C145" s="102"/>
      <c r="D145" s="102"/>
      <c r="E145" s="102"/>
      <c r="F145" s="102"/>
      <c r="G145" s="102"/>
      <c r="H145" s="102"/>
      <c r="I145" s="102"/>
      <c r="J145" s="102"/>
      <c r="K145" s="102"/>
      <c r="L145" s="102"/>
      <c r="M145" s="102"/>
      <c r="N145" s="102"/>
      <c r="O145" s="102"/>
      <c r="P145" s="102"/>
      <c r="Q145" s="102"/>
      <c r="R145" s="102"/>
      <c r="S145" s="102"/>
      <c r="T145" s="102"/>
      <c r="U145" s="102"/>
    </row>
    <row r="146" spans="1:21" x14ac:dyDescent="0.2">
      <c r="A146" s="102"/>
      <c r="B146" s="102"/>
      <c r="C146" s="102"/>
      <c r="D146" s="102"/>
      <c r="E146" s="102"/>
      <c r="F146" s="102"/>
      <c r="G146" s="102"/>
      <c r="H146" s="102"/>
      <c r="I146" s="102"/>
      <c r="J146" s="102"/>
      <c r="K146" s="102"/>
      <c r="L146" s="102"/>
      <c r="M146" s="102"/>
      <c r="N146" s="102"/>
      <c r="O146" s="102"/>
      <c r="P146" s="102"/>
      <c r="Q146" s="102"/>
      <c r="R146" s="102"/>
      <c r="S146" s="102"/>
      <c r="T146" s="102"/>
      <c r="U146" s="102"/>
    </row>
    <row r="147" spans="1:21" x14ac:dyDescent="0.2">
      <c r="A147" s="102"/>
      <c r="B147" s="102"/>
      <c r="C147" s="102"/>
      <c r="D147" s="102"/>
      <c r="E147" s="102"/>
      <c r="F147" s="102"/>
      <c r="G147" s="102"/>
      <c r="H147" s="102"/>
      <c r="I147" s="102"/>
      <c r="J147" s="102"/>
      <c r="K147" s="102"/>
      <c r="L147" s="102"/>
      <c r="M147" s="102"/>
      <c r="N147" s="102"/>
      <c r="O147" s="102"/>
      <c r="P147" s="102"/>
      <c r="Q147" s="102"/>
      <c r="R147" s="102"/>
      <c r="S147" s="102"/>
      <c r="T147" s="102"/>
      <c r="U147" s="102"/>
    </row>
    <row r="148" spans="1:21" x14ac:dyDescent="0.2">
      <c r="A148" s="102"/>
      <c r="B148" s="102"/>
      <c r="C148" s="102"/>
      <c r="D148" s="102"/>
      <c r="E148" s="102"/>
      <c r="F148" s="102"/>
      <c r="G148" s="102"/>
      <c r="H148" s="102"/>
      <c r="I148" s="102"/>
      <c r="J148" s="102"/>
      <c r="K148" s="102"/>
      <c r="L148" s="102"/>
      <c r="M148" s="102"/>
      <c r="N148" s="102"/>
      <c r="O148" s="102"/>
      <c r="P148" s="102"/>
      <c r="Q148" s="102"/>
      <c r="R148" s="102"/>
      <c r="S148" s="102"/>
      <c r="T148" s="102"/>
      <c r="U148" s="102"/>
    </row>
    <row r="149" spans="1:21" x14ac:dyDescent="0.2">
      <c r="A149" s="102"/>
      <c r="B149" s="102"/>
      <c r="C149" s="102"/>
      <c r="D149" s="102"/>
      <c r="E149" s="102"/>
      <c r="F149" s="102"/>
      <c r="G149" s="102"/>
      <c r="H149" s="102"/>
      <c r="I149" s="102"/>
      <c r="J149" s="102"/>
      <c r="K149" s="102"/>
      <c r="L149" s="102"/>
      <c r="M149" s="102"/>
      <c r="N149" s="102"/>
      <c r="O149" s="102"/>
      <c r="P149" s="102"/>
      <c r="Q149" s="102"/>
      <c r="R149" s="102"/>
      <c r="S149" s="102"/>
      <c r="T149" s="102"/>
      <c r="U149" s="102"/>
    </row>
    <row r="150" spans="1:21" x14ac:dyDescent="0.2">
      <c r="A150" s="102"/>
      <c r="B150" s="102"/>
      <c r="C150" s="102"/>
      <c r="D150" s="102"/>
      <c r="E150" s="102"/>
      <c r="F150" s="102"/>
      <c r="G150" s="102"/>
      <c r="H150" s="102"/>
      <c r="I150" s="102"/>
      <c r="J150" s="102"/>
      <c r="K150" s="102"/>
      <c r="L150" s="102"/>
      <c r="M150" s="102"/>
      <c r="N150" s="102"/>
      <c r="O150" s="102"/>
      <c r="P150" s="102"/>
      <c r="Q150" s="102"/>
      <c r="R150" s="102"/>
      <c r="S150" s="102"/>
      <c r="T150" s="102"/>
      <c r="U150" s="102"/>
    </row>
    <row r="151" spans="1:21" x14ac:dyDescent="0.2">
      <c r="A151" s="102"/>
      <c r="B151" s="102"/>
      <c r="C151" s="102"/>
      <c r="D151" s="102"/>
      <c r="E151" s="102"/>
      <c r="F151" s="102"/>
      <c r="G151" s="102"/>
      <c r="H151" s="102"/>
      <c r="I151" s="102"/>
      <c r="J151" s="102"/>
      <c r="K151" s="102"/>
      <c r="L151" s="102"/>
      <c r="M151" s="102"/>
      <c r="N151" s="102"/>
      <c r="O151" s="102"/>
      <c r="P151" s="102"/>
      <c r="Q151" s="102"/>
      <c r="R151" s="102"/>
      <c r="S151" s="102"/>
      <c r="T151" s="102"/>
      <c r="U151" s="102"/>
    </row>
    <row r="152" spans="1:21" x14ac:dyDescent="0.2">
      <c r="A152" s="102"/>
      <c r="B152" s="102"/>
      <c r="C152" s="102"/>
      <c r="D152" s="102"/>
      <c r="E152" s="102"/>
      <c r="F152" s="102"/>
      <c r="G152" s="102"/>
      <c r="H152" s="102"/>
      <c r="I152" s="102"/>
      <c r="J152" s="102"/>
      <c r="K152" s="102"/>
      <c r="L152" s="102"/>
      <c r="M152" s="102"/>
      <c r="N152" s="102"/>
      <c r="O152" s="102"/>
      <c r="P152" s="102"/>
      <c r="Q152" s="102"/>
      <c r="R152" s="102"/>
      <c r="S152" s="102"/>
      <c r="T152" s="102"/>
      <c r="U152" s="102"/>
    </row>
    <row r="153" spans="1:21" x14ac:dyDescent="0.2">
      <c r="A153" s="102"/>
      <c r="B153" s="102"/>
      <c r="C153" s="102"/>
      <c r="D153" s="102"/>
      <c r="E153" s="102"/>
      <c r="F153" s="102"/>
      <c r="G153" s="102"/>
      <c r="H153" s="102"/>
      <c r="I153" s="102"/>
      <c r="J153" s="102"/>
      <c r="K153" s="102"/>
      <c r="L153" s="102"/>
      <c r="M153" s="102"/>
      <c r="N153" s="102"/>
      <c r="O153" s="102"/>
      <c r="P153" s="102"/>
      <c r="Q153" s="102"/>
      <c r="R153" s="102"/>
      <c r="S153" s="102"/>
      <c r="T153" s="102"/>
      <c r="U153" s="102"/>
    </row>
    <row r="154" spans="1:21" x14ac:dyDescent="0.2">
      <c r="A154" s="102"/>
      <c r="B154" s="102"/>
      <c r="C154" s="102"/>
      <c r="D154" s="102"/>
      <c r="E154" s="102"/>
      <c r="F154" s="102"/>
      <c r="G154" s="102"/>
      <c r="H154" s="102"/>
      <c r="I154" s="102"/>
      <c r="J154" s="102"/>
      <c r="K154" s="102"/>
      <c r="L154" s="102"/>
      <c r="M154" s="102"/>
      <c r="N154" s="102"/>
      <c r="O154" s="102"/>
      <c r="P154" s="102"/>
      <c r="Q154" s="102"/>
      <c r="R154" s="102"/>
      <c r="S154" s="102"/>
      <c r="T154" s="102"/>
      <c r="U154" s="102"/>
    </row>
    <row r="155" spans="1:21" x14ac:dyDescent="0.2">
      <c r="A155" s="102"/>
      <c r="B155" s="102"/>
      <c r="C155" s="102"/>
      <c r="D155" s="102"/>
      <c r="E155" s="102"/>
      <c r="F155" s="102"/>
      <c r="G155" s="102"/>
      <c r="H155" s="102"/>
      <c r="I155" s="102"/>
      <c r="J155" s="102"/>
      <c r="K155" s="102"/>
      <c r="L155" s="102"/>
      <c r="M155" s="102"/>
      <c r="N155" s="102"/>
      <c r="O155" s="102"/>
      <c r="P155" s="102"/>
      <c r="Q155" s="102"/>
      <c r="R155" s="102"/>
      <c r="S155" s="102"/>
      <c r="T155" s="102"/>
      <c r="U155" s="102"/>
    </row>
    <row r="156" spans="1:21" x14ac:dyDescent="0.2">
      <c r="A156" s="102"/>
      <c r="B156" s="102"/>
      <c r="C156" s="102"/>
      <c r="D156" s="102"/>
      <c r="E156" s="102"/>
      <c r="F156" s="102"/>
      <c r="G156" s="102"/>
      <c r="H156" s="102"/>
      <c r="I156" s="102"/>
      <c r="J156" s="102"/>
      <c r="K156" s="102"/>
      <c r="L156" s="102"/>
      <c r="M156" s="102"/>
      <c r="N156" s="102"/>
      <c r="O156" s="102"/>
      <c r="P156" s="102"/>
      <c r="Q156" s="102"/>
      <c r="R156" s="102"/>
      <c r="S156" s="102"/>
      <c r="T156" s="102"/>
      <c r="U156" s="102"/>
    </row>
    <row r="157" spans="1:21" x14ac:dyDescent="0.2">
      <c r="A157" s="102"/>
      <c r="B157" s="102"/>
      <c r="C157" s="102"/>
      <c r="D157" s="102"/>
      <c r="E157" s="102"/>
      <c r="F157" s="102"/>
      <c r="G157" s="102"/>
      <c r="H157" s="102"/>
      <c r="I157" s="102"/>
      <c r="J157" s="102"/>
      <c r="K157" s="102"/>
      <c r="L157" s="102"/>
      <c r="M157" s="102"/>
      <c r="N157" s="102"/>
      <c r="O157" s="102"/>
      <c r="P157" s="102"/>
      <c r="Q157" s="102"/>
      <c r="R157" s="102"/>
      <c r="S157" s="102"/>
      <c r="T157" s="102"/>
      <c r="U157" s="102"/>
    </row>
    <row r="158" spans="1:21" x14ac:dyDescent="0.2">
      <c r="A158" s="102"/>
      <c r="B158" s="102"/>
      <c r="C158" s="102"/>
      <c r="D158" s="102"/>
      <c r="E158" s="102"/>
      <c r="F158" s="102"/>
      <c r="G158" s="102"/>
      <c r="H158" s="102"/>
      <c r="I158" s="102"/>
      <c r="J158" s="102"/>
      <c r="K158" s="102"/>
      <c r="L158" s="102"/>
      <c r="M158" s="102"/>
      <c r="N158" s="102"/>
      <c r="O158" s="102"/>
      <c r="P158" s="102"/>
      <c r="Q158" s="102"/>
      <c r="R158" s="102"/>
      <c r="S158" s="102"/>
      <c r="T158" s="102"/>
      <c r="U158" s="102"/>
    </row>
    <row r="159" spans="1:21" x14ac:dyDescent="0.2">
      <c r="A159" s="102"/>
      <c r="B159" s="102"/>
      <c r="C159" s="102"/>
      <c r="D159" s="102"/>
      <c r="E159" s="102"/>
      <c r="F159" s="102"/>
      <c r="G159" s="102"/>
      <c r="H159" s="102"/>
      <c r="I159" s="102"/>
      <c r="J159" s="102"/>
      <c r="K159" s="102"/>
      <c r="L159" s="102"/>
      <c r="M159" s="102"/>
      <c r="N159" s="102"/>
      <c r="O159" s="102"/>
      <c r="P159" s="102"/>
      <c r="Q159" s="102"/>
      <c r="R159" s="102"/>
      <c r="S159" s="102"/>
      <c r="T159" s="102"/>
      <c r="U159" s="102"/>
    </row>
    <row r="160" spans="1:21" x14ac:dyDescent="0.2">
      <c r="A160" s="102"/>
      <c r="B160" s="102"/>
      <c r="C160" s="102"/>
      <c r="D160" s="102"/>
      <c r="E160" s="102"/>
      <c r="F160" s="102"/>
      <c r="G160" s="102"/>
      <c r="H160" s="102"/>
      <c r="I160" s="102"/>
      <c r="J160" s="102"/>
      <c r="K160" s="102"/>
      <c r="L160" s="102"/>
      <c r="M160" s="102"/>
      <c r="N160" s="102"/>
      <c r="O160" s="102"/>
      <c r="P160" s="102"/>
      <c r="Q160" s="102"/>
      <c r="R160" s="102"/>
      <c r="S160" s="102"/>
      <c r="T160" s="102"/>
      <c r="U160" s="102"/>
    </row>
    <row r="161" spans="1:21" x14ac:dyDescent="0.2">
      <c r="A161" s="102"/>
      <c r="B161" s="102"/>
      <c r="C161" s="102"/>
      <c r="D161" s="102"/>
      <c r="E161" s="102"/>
      <c r="F161" s="102"/>
      <c r="G161" s="102"/>
      <c r="H161" s="102"/>
      <c r="I161" s="102"/>
      <c r="J161" s="102"/>
      <c r="K161" s="102"/>
      <c r="L161" s="102"/>
      <c r="M161" s="102"/>
      <c r="N161" s="102"/>
      <c r="O161" s="102"/>
      <c r="P161" s="102"/>
      <c r="Q161" s="102"/>
      <c r="R161" s="102"/>
      <c r="S161" s="102"/>
      <c r="T161" s="102"/>
      <c r="U161" s="102"/>
    </row>
    <row r="162" spans="1:21" x14ac:dyDescent="0.2">
      <c r="A162" s="102"/>
      <c r="B162" s="102"/>
      <c r="C162" s="102"/>
      <c r="D162" s="102"/>
      <c r="E162" s="102"/>
      <c r="F162" s="102"/>
      <c r="G162" s="102"/>
      <c r="H162" s="102"/>
      <c r="I162" s="102"/>
      <c r="J162" s="102"/>
      <c r="K162" s="102"/>
      <c r="L162" s="102"/>
      <c r="M162" s="102"/>
      <c r="N162" s="102"/>
      <c r="O162" s="102"/>
      <c r="P162" s="102"/>
      <c r="Q162" s="102"/>
      <c r="R162" s="102"/>
      <c r="S162" s="102"/>
      <c r="T162" s="102"/>
      <c r="U162" s="102"/>
    </row>
    <row r="163" spans="1:21" x14ac:dyDescent="0.2">
      <c r="A163" s="102"/>
      <c r="B163" s="102"/>
      <c r="C163" s="102"/>
      <c r="D163" s="102"/>
      <c r="E163" s="102"/>
      <c r="F163" s="102"/>
      <c r="G163" s="102"/>
      <c r="H163" s="102"/>
      <c r="I163" s="102"/>
      <c r="J163" s="102"/>
      <c r="K163" s="102"/>
      <c r="L163" s="102"/>
      <c r="M163" s="102"/>
      <c r="N163" s="102"/>
      <c r="O163" s="102"/>
      <c r="P163" s="102"/>
      <c r="Q163" s="102"/>
      <c r="R163" s="102"/>
      <c r="S163" s="102"/>
      <c r="T163" s="102"/>
      <c r="U163" s="102"/>
    </row>
    <row r="164" spans="1:21" x14ac:dyDescent="0.2"/>
    <row r="165" spans="1:21" x14ac:dyDescent="0.2"/>
  </sheetData>
  <sheetProtection algorithmName="SHA-512" hashValue="g9LQNmo/M2e0wmsoEJSIG8iKWqp0zaltufuYPhpTDhCKmPfL8AgrB9bkiMx9QY7is/qdHR1SwpVWeK+/gsjdYw==" saltValue="aINJfyKD5AfbVujy6bY/tQ==" spinCount="100000" sheet="1" objects="1" scenarios="1" selectLockedCells="1"/>
  <mergeCells count="4">
    <mergeCell ref="E1:P2"/>
    <mergeCell ref="Q1:T1"/>
    <mergeCell ref="B3:T3"/>
    <mergeCell ref="C6:D7"/>
  </mergeCells>
  <pageMargins left="0.25" right="0.25" top="0.75" bottom="0.75" header="0.3" footer="0.3"/>
  <pageSetup paperSize="9" scale="74" fitToHeight="0" orientation="portrait" r:id="rId1"/>
  <headerFooter differentFirst="1">
    <firstFooter>&amp;L&amp;A&amp;Rpage &amp;P/&amp;N</first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B19B81-97C3-4503-8D6B-E6F35C92E3F7}">
  <sheetPr codeName="Feuil3">
    <tabColor rgb="FFC00000"/>
    <pageSetUpPr fitToPage="1"/>
  </sheetPr>
  <dimension ref="B1:S53"/>
  <sheetViews>
    <sheetView showGridLines="0" zoomScaleNormal="100" workbookViewId="0">
      <selection activeCell="B3" sqref="B3"/>
    </sheetView>
  </sheetViews>
  <sheetFormatPr baseColWidth="10" defaultColWidth="0" defaultRowHeight="12.75" zeroHeight="1" x14ac:dyDescent="0.2"/>
  <cols>
    <col min="1" max="1" width="2.625" style="177" customWidth="1"/>
    <col min="2" max="2" width="4.125" style="177" customWidth="1"/>
    <col min="3" max="17" width="8.25" style="177" customWidth="1"/>
    <col min="18" max="18" width="11" style="177" customWidth="1"/>
    <col min="19" max="19" width="0" style="177" hidden="1" customWidth="1"/>
    <col min="20" max="16384" width="11" style="177" hidden="1"/>
  </cols>
  <sheetData>
    <row r="1" spans="2:19" ht="95.45" customHeight="1" thickBot="1" x14ac:dyDescent="0.25">
      <c r="B1" s="178"/>
      <c r="C1" s="179"/>
      <c r="D1" s="180"/>
      <c r="E1" s="181"/>
      <c r="F1" s="182" t="s">
        <v>98</v>
      </c>
      <c r="G1" s="182"/>
      <c r="H1" s="182"/>
      <c r="I1" s="182"/>
      <c r="J1" s="182"/>
      <c r="K1" s="182"/>
      <c r="L1" s="182"/>
      <c r="M1" s="182"/>
      <c r="N1" s="182"/>
      <c r="O1" s="182"/>
      <c r="P1" s="182"/>
      <c r="Q1" s="182"/>
      <c r="R1" s="183"/>
      <c r="S1" s="183"/>
    </row>
    <row r="2" spans="2:19" x14ac:dyDescent="0.2">
      <c r="B2" s="184"/>
      <c r="C2" s="184"/>
      <c r="D2" s="184"/>
      <c r="E2" s="184"/>
      <c r="F2" s="184"/>
      <c r="G2" s="184"/>
      <c r="H2" s="184"/>
      <c r="I2" s="184"/>
      <c r="J2" s="184"/>
      <c r="K2" s="184"/>
      <c r="L2" s="184"/>
      <c r="M2" s="184"/>
      <c r="N2" s="184"/>
      <c r="O2" s="184"/>
      <c r="P2" s="184"/>
      <c r="Q2" s="184"/>
      <c r="R2" s="183"/>
      <c r="S2" s="183"/>
    </row>
    <row r="3" spans="2:19" ht="18.75" thickBot="1" x14ac:dyDescent="0.25">
      <c r="B3" s="185" t="s">
        <v>2</v>
      </c>
      <c r="C3" s="186"/>
      <c r="D3" s="186"/>
      <c r="E3" s="186"/>
      <c r="F3" s="186"/>
      <c r="G3" s="186"/>
      <c r="H3" s="186"/>
      <c r="I3" s="186"/>
      <c r="J3" s="186"/>
      <c r="K3" s="186"/>
      <c r="L3" s="186"/>
      <c r="M3" s="186"/>
      <c r="N3" s="186"/>
      <c r="O3" s="186"/>
      <c r="P3" s="186"/>
      <c r="Q3" s="186"/>
      <c r="R3" s="187"/>
      <c r="S3" s="187"/>
    </row>
    <row r="4" spans="2:19" x14ac:dyDescent="0.2">
      <c r="B4" s="184"/>
      <c r="C4" s="184"/>
      <c r="D4" s="184"/>
      <c r="E4" s="184"/>
      <c r="F4" s="184"/>
      <c r="G4" s="184"/>
      <c r="H4" s="184"/>
      <c r="I4" s="184"/>
      <c r="J4" s="184"/>
      <c r="K4" s="184"/>
      <c r="L4" s="184"/>
      <c r="M4" s="184"/>
      <c r="N4" s="184"/>
      <c r="O4" s="184"/>
      <c r="P4" s="184"/>
      <c r="Q4" s="184"/>
      <c r="R4" s="183"/>
      <c r="S4" s="183"/>
    </row>
    <row r="5" spans="2:19" ht="68.25" customHeight="1" x14ac:dyDescent="0.2">
      <c r="B5" s="183"/>
      <c r="C5" s="188" t="s">
        <v>99</v>
      </c>
      <c r="D5" s="189"/>
      <c r="E5" s="189"/>
      <c r="F5" s="189"/>
      <c r="G5" s="189"/>
      <c r="H5" s="189"/>
      <c r="I5" s="189"/>
      <c r="J5" s="189"/>
      <c r="K5" s="189"/>
      <c r="L5" s="189"/>
      <c r="M5" s="189"/>
      <c r="N5" s="189"/>
      <c r="O5" s="189"/>
      <c r="P5" s="189"/>
      <c r="Q5" s="189"/>
      <c r="R5" s="183"/>
      <c r="S5" s="183"/>
    </row>
    <row r="6" spans="2:19" ht="18.75" thickBot="1" x14ac:dyDescent="0.25">
      <c r="B6" s="185" t="s">
        <v>100</v>
      </c>
      <c r="C6" s="186"/>
      <c r="D6" s="186"/>
      <c r="E6" s="186"/>
      <c r="F6" s="186"/>
      <c r="G6" s="186"/>
      <c r="H6" s="186"/>
      <c r="I6" s="186"/>
      <c r="J6" s="186"/>
      <c r="K6" s="186"/>
      <c r="L6" s="186"/>
      <c r="M6" s="186"/>
      <c r="N6" s="186"/>
      <c r="O6" s="186"/>
      <c r="P6" s="186"/>
      <c r="Q6" s="186"/>
      <c r="R6" s="187"/>
      <c r="S6" s="187"/>
    </row>
    <row r="7" spans="2:19" x14ac:dyDescent="0.2">
      <c r="B7" s="184"/>
      <c r="C7" s="184"/>
      <c r="D7" s="184"/>
      <c r="E7" s="184"/>
      <c r="F7" s="184"/>
      <c r="G7" s="184"/>
      <c r="H7" s="184"/>
      <c r="I7" s="184"/>
      <c r="J7" s="184"/>
      <c r="K7" s="184"/>
      <c r="L7" s="184"/>
      <c r="M7" s="184"/>
      <c r="N7" s="184"/>
      <c r="O7" s="184"/>
      <c r="P7" s="184"/>
      <c r="Q7" s="184"/>
      <c r="R7" s="183"/>
      <c r="S7" s="183"/>
    </row>
    <row r="8" spans="2:19" ht="15.75" x14ac:dyDescent="0.2">
      <c r="B8" s="184"/>
      <c r="C8" s="189" t="s">
        <v>101</v>
      </c>
      <c r="D8" s="189"/>
      <c r="E8" s="189"/>
      <c r="F8" s="189"/>
      <c r="G8" s="189"/>
      <c r="H8" s="189"/>
      <c r="I8" s="189"/>
      <c r="J8" s="189"/>
      <c r="K8" s="189"/>
      <c r="L8" s="189"/>
      <c r="M8" s="189"/>
      <c r="N8" s="189"/>
      <c r="O8" s="189"/>
      <c r="P8" s="189"/>
      <c r="Q8" s="184"/>
      <c r="R8" s="183"/>
      <c r="S8" s="183"/>
    </row>
    <row r="9" spans="2:19" x14ac:dyDescent="0.2">
      <c r="B9" s="184"/>
      <c r="C9" s="184"/>
      <c r="D9" s="184"/>
      <c r="E9" s="184"/>
      <c r="F9" s="184"/>
      <c r="G9" s="184"/>
      <c r="H9" s="184"/>
      <c r="I9" s="184"/>
      <c r="J9" s="184"/>
      <c r="K9" s="184"/>
      <c r="L9" s="184"/>
      <c r="M9" s="184"/>
      <c r="N9" s="184"/>
      <c r="O9" s="184"/>
      <c r="P9" s="184"/>
      <c r="Q9" s="184"/>
      <c r="R9" s="183"/>
      <c r="S9" s="183"/>
    </row>
    <row r="10" spans="2:19" ht="18.75" thickBot="1" x14ac:dyDescent="0.25">
      <c r="B10" s="185" t="s">
        <v>102</v>
      </c>
      <c r="C10" s="186"/>
      <c r="D10" s="186"/>
      <c r="E10" s="186"/>
      <c r="F10" s="186"/>
      <c r="G10" s="186"/>
      <c r="H10" s="186"/>
      <c r="I10" s="186"/>
      <c r="J10" s="186"/>
      <c r="K10" s="186"/>
      <c r="L10" s="186"/>
      <c r="M10" s="186"/>
      <c r="N10" s="186"/>
      <c r="O10" s="186"/>
      <c r="P10" s="186"/>
      <c r="Q10" s="186"/>
      <c r="R10" s="187"/>
      <c r="S10" s="187"/>
    </row>
    <row r="11" spans="2:19" x14ac:dyDescent="0.2">
      <c r="B11" s="184"/>
      <c r="C11" s="184"/>
      <c r="D11" s="184"/>
      <c r="E11" s="184"/>
      <c r="F11" s="184"/>
      <c r="G11" s="184"/>
      <c r="H11" s="184"/>
      <c r="I11" s="184"/>
      <c r="J11" s="184"/>
      <c r="K11" s="184"/>
      <c r="L11" s="184"/>
      <c r="M11" s="184"/>
      <c r="N11" s="184"/>
      <c r="O11" s="184"/>
      <c r="P11" s="184"/>
      <c r="Q11" s="184"/>
      <c r="R11" s="183"/>
      <c r="S11" s="183"/>
    </row>
    <row r="12" spans="2:19" ht="15" x14ac:dyDescent="0.2">
      <c r="B12" s="184"/>
      <c r="C12" s="190" t="s">
        <v>103</v>
      </c>
      <c r="D12" s="191"/>
      <c r="E12" s="191"/>
      <c r="F12" s="191"/>
      <c r="G12" s="191"/>
      <c r="H12" s="191"/>
      <c r="I12" s="191"/>
      <c r="J12" s="191"/>
      <c r="K12" s="191"/>
      <c r="L12" s="191"/>
      <c r="M12" s="191"/>
      <c r="N12" s="191"/>
      <c r="O12" s="191"/>
      <c r="P12" s="191"/>
      <c r="Q12" s="191"/>
      <c r="R12" s="183"/>
      <c r="S12" s="183"/>
    </row>
    <row r="13" spans="2:19" ht="15" x14ac:dyDescent="0.2">
      <c r="B13" s="184"/>
      <c r="C13" s="192" t="s">
        <v>104</v>
      </c>
      <c r="D13" s="193"/>
      <c r="E13" s="193"/>
      <c r="F13" s="193"/>
      <c r="G13" s="193"/>
      <c r="H13" s="193"/>
      <c r="I13" s="193"/>
      <c r="J13" s="193"/>
      <c r="K13" s="193"/>
      <c r="L13" s="193"/>
      <c r="M13" s="193"/>
      <c r="N13" s="193"/>
      <c r="O13" s="193"/>
      <c r="P13" s="193"/>
      <c r="Q13" s="193"/>
      <c r="R13" s="183"/>
      <c r="S13" s="183"/>
    </row>
    <row r="14" spans="2:19" ht="15" x14ac:dyDescent="0.2">
      <c r="B14" s="184"/>
      <c r="C14" s="194" t="s">
        <v>105</v>
      </c>
      <c r="D14" s="194"/>
      <c r="E14" s="194"/>
      <c r="F14" s="194"/>
      <c r="G14" s="194"/>
      <c r="H14" s="194"/>
      <c r="I14" s="194"/>
      <c r="J14" s="194"/>
      <c r="K14" s="194"/>
      <c r="L14" s="194"/>
      <c r="M14" s="194"/>
      <c r="N14" s="194"/>
      <c r="O14" s="194"/>
      <c r="P14" s="194"/>
      <c r="Q14" s="194"/>
      <c r="R14" s="183"/>
      <c r="S14" s="183"/>
    </row>
    <row r="15" spans="2:19" ht="15" x14ac:dyDescent="0.2">
      <c r="B15" s="184"/>
      <c r="C15" s="195"/>
      <c r="D15" s="193"/>
      <c r="E15" s="193"/>
      <c r="F15" s="193"/>
      <c r="G15" s="193"/>
      <c r="H15" s="193"/>
      <c r="I15" s="193"/>
      <c r="J15" s="193"/>
      <c r="K15" s="193"/>
      <c r="L15" s="193"/>
      <c r="M15" s="193"/>
      <c r="N15" s="193"/>
      <c r="O15" s="193"/>
      <c r="P15" s="193"/>
      <c r="Q15" s="193"/>
      <c r="R15" s="183"/>
      <c r="S15" s="183"/>
    </row>
    <row r="16" spans="2:19" ht="15" x14ac:dyDescent="0.2">
      <c r="B16" s="184"/>
      <c r="C16" s="191" t="s">
        <v>106</v>
      </c>
      <c r="D16" s="191"/>
      <c r="E16" s="191"/>
      <c r="F16" s="191"/>
      <c r="G16" s="191"/>
      <c r="H16" s="191"/>
      <c r="I16" s="191"/>
      <c r="J16" s="191"/>
      <c r="K16" s="191"/>
      <c r="L16" s="191"/>
      <c r="M16" s="191"/>
      <c r="N16" s="191"/>
      <c r="O16" s="191"/>
      <c r="P16" s="191"/>
      <c r="Q16" s="191"/>
      <c r="R16" s="183"/>
      <c r="S16" s="183"/>
    </row>
    <row r="17" spans="2:19" ht="15" x14ac:dyDescent="0.2">
      <c r="B17" s="184"/>
      <c r="C17" s="196"/>
      <c r="D17" s="193"/>
      <c r="E17" s="193"/>
      <c r="F17" s="193"/>
      <c r="G17" s="193"/>
      <c r="H17" s="193"/>
      <c r="I17" s="193"/>
      <c r="J17" s="193"/>
      <c r="K17" s="193"/>
      <c r="L17" s="193"/>
      <c r="M17" s="193"/>
      <c r="N17" s="193"/>
      <c r="O17" s="193"/>
      <c r="P17" s="193"/>
      <c r="Q17" s="193"/>
      <c r="R17" s="183"/>
      <c r="S17" s="183"/>
    </row>
    <row r="18" spans="2:19" ht="18.75" thickBot="1" x14ac:dyDescent="0.25">
      <c r="B18" s="185" t="s">
        <v>107</v>
      </c>
      <c r="C18" s="186"/>
      <c r="D18" s="186"/>
      <c r="E18" s="186"/>
      <c r="F18" s="186"/>
      <c r="G18" s="186"/>
      <c r="H18" s="186"/>
      <c r="I18" s="186"/>
      <c r="J18" s="186"/>
      <c r="K18" s="186"/>
      <c r="L18" s="186"/>
      <c r="M18" s="186"/>
      <c r="N18" s="186"/>
      <c r="O18" s="186"/>
      <c r="P18" s="186"/>
      <c r="Q18" s="186"/>
      <c r="R18" s="187"/>
      <c r="S18" s="187"/>
    </row>
    <row r="19" spans="2:19" x14ac:dyDescent="0.2">
      <c r="B19" s="184"/>
      <c r="C19" s="184"/>
      <c r="D19" s="184"/>
      <c r="E19" s="184"/>
      <c r="F19" s="184"/>
      <c r="G19" s="184"/>
      <c r="H19" s="184"/>
      <c r="I19" s="184"/>
      <c r="J19" s="184"/>
      <c r="K19" s="184"/>
      <c r="L19" s="184"/>
      <c r="M19" s="184"/>
      <c r="N19" s="184"/>
      <c r="O19" s="184"/>
      <c r="P19" s="184"/>
      <c r="Q19" s="184"/>
      <c r="R19" s="183"/>
      <c r="S19" s="183"/>
    </row>
    <row r="20" spans="2:19" ht="33" customHeight="1" x14ac:dyDescent="0.2">
      <c r="B20" s="184"/>
      <c r="C20" s="197" t="s">
        <v>108</v>
      </c>
      <c r="D20" s="197"/>
      <c r="E20" s="197"/>
      <c r="F20" s="197"/>
      <c r="G20" s="197"/>
      <c r="H20" s="197"/>
      <c r="I20" s="197"/>
      <c r="J20" s="197"/>
      <c r="K20" s="197"/>
      <c r="L20" s="197"/>
      <c r="M20" s="197"/>
      <c r="N20" s="197"/>
      <c r="O20" s="197"/>
      <c r="P20" s="197"/>
      <c r="Q20" s="197"/>
      <c r="R20" s="183"/>
      <c r="S20" s="183"/>
    </row>
    <row r="21" spans="2:19" ht="33" customHeight="1" x14ac:dyDescent="0.2">
      <c r="B21" s="184"/>
      <c r="C21" s="197" t="s">
        <v>109</v>
      </c>
      <c r="D21" s="197"/>
      <c r="E21" s="197"/>
      <c r="F21" s="197"/>
      <c r="G21" s="197"/>
      <c r="H21" s="197"/>
      <c r="I21" s="197"/>
      <c r="J21" s="197"/>
      <c r="K21" s="197"/>
      <c r="L21" s="197"/>
      <c r="M21" s="197"/>
      <c r="N21" s="197"/>
      <c r="O21" s="197"/>
      <c r="P21" s="197"/>
      <c r="Q21" s="197"/>
      <c r="R21" s="183"/>
      <c r="S21" s="183"/>
    </row>
    <row r="22" spans="2:19" ht="6.6" customHeight="1" x14ac:dyDescent="0.2">
      <c r="B22" s="184"/>
      <c r="C22" s="198"/>
      <c r="D22" s="198"/>
      <c r="E22" s="198"/>
      <c r="F22" s="198"/>
      <c r="G22" s="198"/>
      <c r="H22" s="198"/>
      <c r="I22" s="198"/>
      <c r="J22" s="198"/>
      <c r="K22" s="198"/>
      <c r="L22" s="198"/>
      <c r="M22" s="198"/>
      <c r="N22" s="198"/>
      <c r="O22" s="198"/>
      <c r="P22" s="198"/>
      <c r="Q22" s="198"/>
      <c r="R22" s="183"/>
      <c r="S22" s="183"/>
    </row>
    <row r="23" spans="2:19" ht="18.75" thickBot="1" x14ac:dyDescent="0.25">
      <c r="B23" s="185" t="s">
        <v>110</v>
      </c>
      <c r="C23" s="186"/>
      <c r="D23" s="186"/>
      <c r="E23" s="186"/>
      <c r="F23" s="186"/>
      <c r="G23" s="186"/>
      <c r="H23" s="186"/>
      <c r="I23" s="186"/>
      <c r="J23" s="186"/>
      <c r="K23" s="186"/>
      <c r="L23" s="186"/>
      <c r="M23" s="186"/>
      <c r="N23" s="199"/>
      <c r="O23" s="199"/>
      <c r="P23" s="199"/>
      <c r="Q23" s="199"/>
      <c r="R23" s="187"/>
      <c r="S23" s="187"/>
    </row>
    <row r="24" spans="2:19" x14ac:dyDescent="0.2">
      <c r="B24" s="184"/>
      <c r="C24" s="184"/>
      <c r="D24" s="184"/>
      <c r="E24" s="184"/>
      <c r="F24" s="184"/>
      <c r="G24" s="184"/>
      <c r="H24" s="184"/>
      <c r="I24" s="184"/>
      <c r="J24" s="184"/>
      <c r="K24" s="184"/>
      <c r="L24" s="184"/>
      <c r="M24" s="184"/>
      <c r="N24" s="184"/>
      <c r="O24" s="184"/>
      <c r="P24" s="184"/>
      <c r="Q24" s="184"/>
      <c r="R24" s="183"/>
      <c r="S24" s="183"/>
    </row>
    <row r="25" spans="2:19" ht="33" customHeight="1" x14ac:dyDescent="0.2">
      <c r="B25" s="184"/>
      <c r="C25" s="197" t="s">
        <v>111</v>
      </c>
      <c r="D25" s="200"/>
      <c r="E25" s="200"/>
      <c r="F25" s="200"/>
      <c r="G25" s="200"/>
      <c r="H25" s="200"/>
      <c r="I25" s="200"/>
      <c r="J25" s="200"/>
      <c r="K25" s="200"/>
      <c r="L25" s="200"/>
      <c r="M25" s="200"/>
      <c r="N25" s="200"/>
      <c r="O25" s="200"/>
      <c r="P25" s="200"/>
      <c r="Q25" s="200"/>
      <c r="R25" s="183"/>
      <c r="S25" s="183"/>
    </row>
    <row r="26" spans="2:19" ht="51" customHeight="1" x14ac:dyDescent="0.2">
      <c r="B26" s="184"/>
      <c r="C26" s="197" t="s">
        <v>112</v>
      </c>
      <c r="D26" s="200"/>
      <c r="E26" s="200"/>
      <c r="F26" s="200"/>
      <c r="G26" s="200"/>
      <c r="H26" s="200"/>
      <c r="I26" s="200"/>
      <c r="J26" s="200"/>
      <c r="K26" s="200"/>
      <c r="L26" s="200"/>
      <c r="M26" s="200"/>
      <c r="N26" s="200"/>
      <c r="O26" s="200"/>
      <c r="P26" s="200"/>
      <c r="Q26" s="200"/>
      <c r="R26" s="183"/>
      <c r="S26" s="183"/>
    </row>
    <row r="27" spans="2:19" x14ac:dyDescent="0.2">
      <c r="B27" s="184"/>
      <c r="C27" s="184"/>
      <c r="D27" s="184"/>
      <c r="E27" s="184"/>
      <c r="F27" s="184"/>
      <c r="G27" s="184"/>
      <c r="H27" s="184"/>
      <c r="I27" s="184"/>
      <c r="J27" s="184"/>
      <c r="K27" s="184"/>
      <c r="L27" s="184"/>
      <c r="M27" s="184"/>
      <c r="N27" s="184"/>
      <c r="O27" s="184"/>
      <c r="P27" s="184"/>
      <c r="Q27" s="184"/>
      <c r="R27" s="183"/>
      <c r="S27" s="183"/>
    </row>
    <row r="28" spans="2:19" ht="18.75" thickBot="1" x14ac:dyDescent="0.25">
      <c r="B28" s="185" t="s">
        <v>70</v>
      </c>
      <c r="C28" s="186"/>
      <c r="D28" s="186"/>
      <c r="E28" s="186"/>
      <c r="F28" s="186"/>
      <c r="G28" s="186"/>
      <c r="H28" s="186"/>
      <c r="I28" s="186"/>
      <c r="J28" s="186"/>
      <c r="K28" s="186"/>
      <c r="L28" s="186"/>
      <c r="M28" s="186"/>
      <c r="N28" s="186"/>
      <c r="O28" s="186"/>
      <c r="P28" s="186"/>
      <c r="Q28" s="186"/>
      <c r="R28" s="187"/>
      <c r="S28" s="187"/>
    </row>
    <row r="29" spans="2:19" x14ac:dyDescent="0.2">
      <c r="B29" s="184"/>
      <c r="C29" s="184"/>
      <c r="D29" s="184"/>
      <c r="E29" s="184"/>
      <c r="F29" s="184"/>
      <c r="G29" s="184"/>
      <c r="H29" s="184"/>
      <c r="I29" s="184"/>
      <c r="J29" s="184"/>
      <c r="K29" s="184"/>
      <c r="L29" s="184"/>
      <c r="M29" s="184"/>
      <c r="N29" s="184"/>
      <c r="O29" s="184"/>
      <c r="P29" s="184"/>
      <c r="Q29" s="184"/>
      <c r="R29" s="183"/>
      <c r="S29" s="183"/>
    </row>
    <row r="30" spans="2:19" ht="33" customHeight="1" x14ac:dyDescent="0.2">
      <c r="B30" s="184"/>
      <c r="C30" s="197" t="s">
        <v>113</v>
      </c>
      <c r="D30" s="197"/>
      <c r="E30" s="197"/>
      <c r="F30" s="197"/>
      <c r="G30" s="197"/>
      <c r="H30" s="197"/>
      <c r="I30" s="197"/>
      <c r="J30" s="197"/>
      <c r="K30" s="197"/>
      <c r="L30" s="197"/>
      <c r="M30" s="197"/>
      <c r="N30" s="197"/>
      <c r="O30" s="197"/>
      <c r="P30" s="197"/>
      <c r="Q30" s="197"/>
      <c r="R30" s="183"/>
      <c r="S30" s="183"/>
    </row>
    <row r="31" spans="2:19" ht="33.75" customHeight="1" x14ac:dyDescent="0.2">
      <c r="B31" s="184"/>
      <c r="C31" s="197" t="s">
        <v>114</v>
      </c>
      <c r="D31" s="197"/>
      <c r="E31" s="197"/>
      <c r="F31" s="197"/>
      <c r="G31" s="197"/>
      <c r="H31" s="197"/>
      <c r="I31" s="197"/>
      <c r="J31" s="197"/>
      <c r="K31" s="197"/>
      <c r="L31" s="197"/>
      <c r="M31" s="197"/>
      <c r="N31" s="197"/>
      <c r="O31" s="197"/>
      <c r="P31" s="197"/>
      <c r="Q31" s="197"/>
      <c r="R31" s="183"/>
      <c r="S31" s="183"/>
    </row>
    <row r="32" spans="2:19" x14ac:dyDescent="0.2">
      <c r="B32" s="184"/>
      <c r="C32" s="201"/>
      <c r="D32" s="201"/>
      <c r="E32" s="201"/>
      <c r="F32" s="201"/>
      <c r="G32" s="201"/>
      <c r="H32" s="201"/>
      <c r="I32" s="201"/>
      <c r="J32" s="201"/>
      <c r="K32" s="201"/>
      <c r="L32" s="201"/>
      <c r="M32" s="201"/>
      <c r="N32" s="201"/>
      <c r="O32" s="201"/>
      <c r="P32" s="201"/>
      <c r="Q32" s="201"/>
      <c r="R32" s="183"/>
      <c r="S32" s="183"/>
    </row>
    <row r="33" spans="2:19" ht="33" customHeight="1" x14ac:dyDescent="0.2">
      <c r="B33" s="184"/>
      <c r="C33" s="188" t="s">
        <v>115</v>
      </c>
      <c r="D33" s="197"/>
      <c r="E33" s="197"/>
      <c r="F33" s="197"/>
      <c r="G33" s="197"/>
      <c r="H33" s="197"/>
      <c r="I33" s="197"/>
      <c r="J33" s="197"/>
      <c r="K33" s="197"/>
      <c r="L33" s="197"/>
      <c r="M33" s="197"/>
      <c r="N33" s="197"/>
      <c r="O33" s="197"/>
      <c r="P33" s="197"/>
      <c r="Q33" s="197"/>
      <c r="R33" s="183"/>
      <c r="S33" s="183"/>
    </row>
    <row r="34" spans="2:19" x14ac:dyDescent="0.2">
      <c r="B34" s="184"/>
      <c r="C34" s="202"/>
      <c r="D34" s="202"/>
      <c r="E34" s="202"/>
      <c r="F34" s="202"/>
      <c r="G34" s="202"/>
      <c r="H34" s="202"/>
      <c r="I34" s="202"/>
      <c r="J34" s="202"/>
      <c r="K34" s="202"/>
      <c r="L34" s="202"/>
      <c r="M34" s="202"/>
      <c r="N34" s="202"/>
      <c r="O34" s="202"/>
      <c r="P34" s="202"/>
      <c r="Q34" s="202"/>
      <c r="R34" s="183"/>
      <c r="S34" s="183"/>
    </row>
    <row r="35" spans="2:19" ht="15" x14ac:dyDescent="0.2">
      <c r="B35" s="184"/>
      <c r="C35" s="189" t="s">
        <v>116</v>
      </c>
      <c r="D35" s="189"/>
      <c r="E35" s="189"/>
      <c r="F35" s="189"/>
      <c r="G35" s="189"/>
      <c r="H35" s="189"/>
      <c r="I35" s="189"/>
      <c r="J35" s="189"/>
      <c r="K35" s="189"/>
      <c r="L35" s="189"/>
      <c r="M35" s="189"/>
      <c r="N35" s="189"/>
      <c r="O35" s="189"/>
      <c r="P35" s="189"/>
      <c r="Q35" s="189"/>
      <c r="R35" s="183"/>
      <c r="S35" s="183"/>
    </row>
    <row r="36" spans="2:19" ht="33" customHeight="1" x14ac:dyDescent="0.2">
      <c r="B36" s="184"/>
      <c r="C36" s="197" t="s">
        <v>117</v>
      </c>
      <c r="D36" s="197"/>
      <c r="E36" s="197"/>
      <c r="F36" s="197"/>
      <c r="G36" s="197"/>
      <c r="H36" s="197"/>
      <c r="I36" s="197"/>
      <c r="J36" s="197"/>
      <c r="K36" s="197"/>
      <c r="L36" s="197"/>
      <c r="M36" s="197"/>
      <c r="N36" s="197"/>
      <c r="O36" s="197"/>
      <c r="P36" s="197"/>
      <c r="Q36" s="197"/>
      <c r="R36" s="183"/>
      <c r="S36" s="183"/>
    </row>
    <row r="37" spans="2:19" x14ac:dyDescent="0.2">
      <c r="B37" s="184"/>
      <c r="C37" s="202"/>
      <c r="D37" s="202"/>
      <c r="E37" s="202"/>
      <c r="F37" s="202"/>
      <c r="G37" s="202"/>
      <c r="H37" s="202"/>
      <c r="I37" s="202"/>
      <c r="J37" s="202"/>
      <c r="K37" s="202"/>
      <c r="L37" s="202"/>
      <c r="M37" s="202"/>
      <c r="N37" s="202"/>
      <c r="O37" s="202"/>
      <c r="P37" s="202"/>
      <c r="Q37" s="202"/>
      <c r="R37" s="183"/>
      <c r="S37" s="183"/>
    </row>
    <row r="38" spans="2:19" ht="18.75" thickBot="1" x14ac:dyDescent="0.3">
      <c r="B38" s="203" t="s">
        <v>118</v>
      </c>
      <c r="C38" s="204"/>
      <c r="D38" s="204"/>
      <c r="E38" s="204"/>
      <c r="F38" s="204"/>
      <c r="G38" s="204"/>
      <c r="H38" s="204"/>
      <c r="I38" s="204"/>
      <c r="J38" s="204"/>
      <c r="K38" s="204"/>
      <c r="L38" s="204"/>
      <c r="M38" s="204"/>
      <c r="N38" s="204"/>
      <c r="O38" s="204"/>
      <c r="P38" s="204"/>
      <c r="Q38" s="204"/>
      <c r="R38" s="183"/>
      <c r="S38" s="183"/>
    </row>
    <row r="39" spans="2:19" x14ac:dyDescent="0.2">
      <c r="B39" s="184"/>
      <c r="C39" s="184"/>
      <c r="D39" s="184"/>
      <c r="E39" s="184"/>
      <c r="F39" s="184"/>
      <c r="G39" s="184"/>
      <c r="H39" s="184"/>
      <c r="I39" s="184"/>
      <c r="J39" s="184"/>
      <c r="K39" s="184"/>
      <c r="L39" s="184"/>
      <c r="M39" s="184"/>
      <c r="N39" s="184"/>
      <c r="O39" s="184"/>
      <c r="P39" s="184"/>
      <c r="Q39" s="184"/>
      <c r="R39" s="183"/>
      <c r="S39" s="183"/>
    </row>
    <row r="40" spans="2:19" ht="39.75" customHeight="1" x14ac:dyDescent="0.2">
      <c r="B40" s="184"/>
      <c r="C40" s="188" t="s">
        <v>119</v>
      </c>
      <c r="D40" s="197"/>
      <c r="E40" s="197"/>
      <c r="F40" s="197"/>
      <c r="G40" s="197"/>
      <c r="H40" s="197"/>
      <c r="I40" s="197"/>
      <c r="J40" s="197"/>
      <c r="K40" s="197"/>
      <c r="L40" s="197"/>
      <c r="M40" s="197"/>
      <c r="N40" s="197"/>
      <c r="O40" s="197"/>
      <c r="P40" s="197"/>
      <c r="Q40" s="197"/>
      <c r="R40" s="183"/>
      <c r="S40" s="183"/>
    </row>
    <row r="41" spans="2:19" ht="18.75" customHeight="1" x14ac:dyDescent="0.2">
      <c r="B41" s="184"/>
      <c r="C41" s="205" t="s">
        <v>120</v>
      </c>
      <c r="D41" s="206"/>
      <c r="F41" s="206"/>
      <c r="G41" s="206"/>
      <c r="H41" s="206"/>
      <c r="I41" s="206"/>
      <c r="J41" s="206"/>
      <c r="K41" s="206"/>
      <c r="L41" s="206"/>
      <c r="M41" s="206"/>
      <c r="N41" s="206"/>
      <c r="O41" s="206"/>
      <c r="P41" s="206"/>
      <c r="Q41" s="206"/>
      <c r="R41" s="183"/>
      <c r="S41" s="183"/>
    </row>
    <row r="42" spans="2:19" ht="65.25" customHeight="1" x14ac:dyDescent="0.2">
      <c r="B42" s="184"/>
      <c r="C42" s="207" t="s">
        <v>121</v>
      </c>
      <c r="D42" s="208"/>
      <c r="E42" s="208"/>
      <c r="F42" s="208"/>
      <c r="G42" s="208"/>
      <c r="H42" s="208"/>
      <c r="I42" s="208"/>
      <c r="J42" s="208"/>
      <c r="K42" s="208"/>
      <c r="L42" s="208"/>
      <c r="M42" s="208"/>
      <c r="N42" s="208"/>
      <c r="O42" s="208"/>
      <c r="P42" s="208"/>
      <c r="Q42" s="208"/>
      <c r="R42" s="183"/>
      <c r="S42" s="183"/>
    </row>
    <row r="43" spans="2:19" ht="14.25" x14ac:dyDescent="0.2">
      <c r="B43" s="184"/>
      <c r="C43" s="209" t="s">
        <v>122</v>
      </c>
      <c r="D43" s="209"/>
      <c r="E43" s="209"/>
      <c r="F43" s="209"/>
      <c r="G43" s="209"/>
      <c r="H43" s="209"/>
      <c r="I43" s="209"/>
      <c r="J43" s="209"/>
      <c r="K43" s="209"/>
      <c r="L43" s="209"/>
      <c r="M43" s="209"/>
      <c r="N43" s="209"/>
      <c r="O43" s="209"/>
      <c r="P43" s="209"/>
      <c r="Q43" s="209"/>
      <c r="R43" s="183"/>
      <c r="S43" s="183"/>
    </row>
    <row r="44" spans="2:19" ht="14.25" x14ac:dyDescent="0.2">
      <c r="B44" s="184"/>
      <c r="C44" s="210"/>
      <c r="D44" s="210"/>
      <c r="E44" s="210"/>
      <c r="F44" s="210"/>
      <c r="G44" s="210"/>
      <c r="H44" s="210"/>
      <c r="I44" s="210"/>
      <c r="J44" s="210"/>
      <c r="K44" s="210"/>
      <c r="L44" s="210"/>
      <c r="M44" s="210"/>
      <c r="N44" s="210"/>
      <c r="O44" s="210"/>
      <c r="P44" s="210"/>
      <c r="Q44" s="210"/>
      <c r="R44" s="183"/>
      <c r="S44" s="183"/>
    </row>
    <row r="45" spans="2:19" ht="18.75" thickBot="1" x14ac:dyDescent="0.25">
      <c r="B45" s="185" t="s">
        <v>78</v>
      </c>
      <c r="C45" s="186"/>
      <c r="D45" s="186"/>
      <c r="E45" s="186"/>
      <c r="F45" s="186"/>
      <c r="G45" s="186"/>
      <c r="H45" s="186"/>
      <c r="I45" s="186"/>
      <c r="J45" s="186"/>
      <c r="K45" s="186"/>
      <c r="L45" s="186"/>
      <c r="M45" s="186"/>
      <c r="N45" s="186"/>
      <c r="O45" s="186"/>
      <c r="P45" s="186"/>
      <c r="Q45" s="186"/>
      <c r="R45" s="187"/>
      <c r="S45" s="187"/>
    </row>
    <row r="46" spans="2:19" x14ac:dyDescent="0.2">
      <c r="B46" s="184"/>
      <c r="C46" s="184"/>
      <c r="D46" s="184"/>
      <c r="E46" s="184"/>
      <c r="F46" s="184"/>
      <c r="G46" s="184"/>
      <c r="H46" s="184"/>
      <c r="I46" s="184"/>
      <c r="J46" s="184"/>
      <c r="K46" s="184"/>
      <c r="L46" s="184"/>
      <c r="M46" s="184"/>
      <c r="N46" s="184"/>
      <c r="O46" s="184"/>
      <c r="P46" s="184"/>
      <c r="Q46" s="184"/>
      <c r="R46" s="183"/>
      <c r="S46" s="183"/>
    </row>
    <row r="47" spans="2:19" ht="35.450000000000003" customHeight="1" x14ac:dyDescent="0.2">
      <c r="B47" s="184"/>
      <c r="C47" s="188" t="s">
        <v>123</v>
      </c>
      <c r="D47" s="197"/>
      <c r="E47" s="197"/>
      <c r="F47" s="197"/>
      <c r="G47" s="197"/>
      <c r="H47" s="197"/>
      <c r="I47" s="197"/>
      <c r="J47" s="197"/>
      <c r="K47" s="197"/>
      <c r="L47" s="197"/>
      <c r="M47" s="197"/>
      <c r="N47" s="197"/>
      <c r="O47" s="197"/>
      <c r="P47" s="197"/>
      <c r="Q47" s="197"/>
      <c r="R47" s="183"/>
      <c r="S47" s="183"/>
    </row>
    <row r="48" spans="2:19" x14ac:dyDescent="0.2">
      <c r="B48" s="184"/>
      <c r="C48" s="202"/>
      <c r="D48" s="202"/>
      <c r="E48" s="202"/>
      <c r="F48" s="202"/>
      <c r="G48" s="202"/>
      <c r="H48" s="202"/>
      <c r="I48" s="202"/>
      <c r="J48" s="202"/>
      <c r="K48" s="202"/>
      <c r="L48" s="202"/>
      <c r="M48" s="202"/>
      <c r="N48" s="202"/>
      <c r="O48" s="202"/>
      <c r="P48" s="202"/>
      <c r="Q48" s="202"/>
      <c r="R48" s="183"/>
      <c r="S48" s="183"/>
    </row>
    <row r="49" spans="2:19" ht="18.75" thickBot="1" x14ac:dyDescent="0.25">
      <c r="B49" s="185" t="s">
        <v>124</v>
      </c>
      <c r="C49" s="186"/>
      <c r="D49" s="186"/>
      <c r="E49" s="186"/>
      <c r="F49" s="186"/>
      <c r="G49" s="186"/>
      <c r="H49" s="186"/>
      <c r="I49" s="186"/>
      <c r="J49" s="186"/>
      <c r="K49" s="186"/>
      <c r="L49" s="186"/>
      <c r="M49" s="186"/>
      <c r="N49" s="186"/>
      <c r="O49" s="186"/>
      <c r="P49" s="186"/>
      <c r="Q49" s="186"/>
      <c r="R49" s="187"/>
      <c r="S49" s="187"/>
    </row>
    <row r="50" spans="2:19" ht="15" x14ac:dyDescent="0.2">
      <c r="B50" s="211"/>
      <c r="C50" s="211"/>
      <c r="D50" s="211"/>
      <c r="E50" s="211"/>
      <c r="F50" s="211"/>
      <c r="G50" s="211"/>
      <c r="H50" s="211"/>
      <c r="I50" s="211"/>
      <c r="J50" s="211"/>
      <c r="K50" s="211"/>
      <c r="L50" s="211"/>
      <c r="M50" s="211"/>
      <c r="N50" s="195"/>
      <c r="O50" s="195"/>
      <c r="P50" s="195"/>
      <c r="Q50" s="212"/>
      <c r="R50" s="195"/>
      <c r="S50" s="195"/>
    </row>
    <row r="51" spans="2:19" ht="32.450000000000003" customHeight="1" x14ac:dyDescent="0.2">
      <c r="B51" s="211"/>
      <c r="C51" s="188" t="s">
        <v>125</v>
      </c>
      <c r="D51" s="197"/>
      <c r="E51" s="197"/>
      <c r="F51" s="197"/>
      <c r="G51" s="197"/>
      <c r="H51" s="197"/>
      <c r="I51" s="197"/>
      <c r="J51" s="197"/>
      <c r="K51" s="197"/>
      <c r="L51" s="197"/>
      <c r="M51" s="197"/>
      <c r="N51" s="197"/>
      <c r="O51" s="197"/>
      <c r="P51" s="197"/>
      <c r="Q51" s="197"/>
      <c r="R51" s="195"/>
      <c r="S51" s="195"/>
    </row>
    <row r="52" spans="2:19" x14ac:dyDescent="0.2">
      <c r="B52" s="184"/>
      <c r="C52" s="184"/>
      <c r="D52" s="184"/>
      <c r="E52" s="184"/>
      <c r="F52" s="184"/>
      <c r="G52" s="184"/>
      <c r="H52" s="184"/>
      <c r="I52" s="184"/>
      <c r="J52" s="184"/>
      <c r="K52" s="184"/>
      <c r="L52" s="184"/>
      <c r="M52" s="184"/>
      <c r="N52" s="184"/>
      <c r="O52" s="184"/>
      <c r="P52" s="184"/>
      <c r="Q52" s="184"/>
      <c r="R52" s="183"/>
      <c r="S52" s="183"/>
    </row>
    <row r="53" spans="2:19" x14ac:dyDescent="0.2">
      <c r="B53" s="213"/>
      <c r="C53" s="213"/>
      <c r="D53" s="213"/>
      <c r="E53" s="213"/>
      <c r="F53" s="213"/>
      <c r="G53" s="213"/>
      <c r="H53" s="213"/>
      <c r="I53" s="213"/>
      <c r="J53" s="213"/>
      <c r="K53" s="213"/>
      <c r="L53" s="213"/>
      <c r="M53" s="213"/>
      <c r="N53" s="213"/>
      <c r="O53" s="213"/>
      <c r="P53" s="213"/>
      <c r="Q53" s="213"/>
      <c r="R53" s="183"/>
      <c r="S53" s="183"/>
    </row>
  </sheetData>
  <sheetProtection algorithmName="SHA-512" hashValue="oBdbtg1Tydotkjv7BpIkAXcNGZ1nMwAe3zWG27VE0Bi1/eEg4WRf7iNaoUtaU4nQ95OVunXFZsDkU5foPr15NQ==" saltValue="FCr4kyAYBgo+3R8frR4/CQ==" spinCount="100000" sheet="1" objects="1" scenarios="1"/>
  <mergeCells count="21">
    <mergeCell ref="F1:Q1"/>
    <mergeCell ref="C31:Q31"/>
    <mergeCell ref="C5:Q5"/>
    <mergeCell ref="C8:P8"/>
    <mergeCell ref="C12:Q12"/>
    <mergeCell ref="C14:Q14"/>
    <mergeCell ref="C16:Q16"/>
    <mergeCell ref="C20:Q20"/>
    <mergeCell ref="C21:Q21"/>
    <mergeCell ref="C25:Q25"/>
    <mergeCell ref="C26:Q26"/>
    <mergeCell ref="C30:Q30"/>
    <mergeCell ref="C43:Q43"/>
    <mergeCell ref="C47:Q47"/>
    <mergeCell ref="C51:Q51"/>
    <mergeCell ref="C32:Q32"/>
    <mergeCell ref="C33:Q33"/>
    <mergeCell ref="C35:Q35"/>
    <mergeCell ref="C36:Q36"/>
    <mergeCell ref="C40:Q40"/>
    <mergeCell ref="C42:Q42"/>
  </mergeCells>
  <pageMargins left="0.25" right="0.25" top="0.75" bottom="0.75" header="0.3" footer="0.3"/>
  <pageSetup paperSize="9" scale="60" orientation="portrait" r:id="rId1"/>
  <headerFooter>
    <oddFooter>&amp;L&amp;A&amp;Rpage &amp;P/&amp;N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9FBA1E-65DE-405F-BCA8-5BEBCB372CCC}">
  <sheetPr codeName="Feuil4"/>
  <dimension ref="B1:P57"/>
  <sheetViews>
    <sheetView topLeftCell="A7" workbookViewId="0">
      <selection activeCell="E28" sqref="E28"/>
    </sheetView>
  </sheetViews>
  <sheetFormatPr baseColWidth="10" defaultColWidth="8.75" defaultRowHeight="12.75" x14ac:dyDescent="0.2"/>
  <cols>
    <col min="2" max="2" width="29.75" customWidth="1"/>
    <col min="3" max="3" width="41.75" customWidth="1"/>
    <col min="4" max="4" width="45.5" customWidth="1"/>
    <col min="5" max="5" width="39.25" customWidth="1"/>
    <col min="6" max="6" width="31.625" customWidth="1"/>
    <col min="7" max="7" width="32" customWidth="1"/>
    <col min="8" max="8" width="34.875" customWidth="1"/>
    <col min="9" max="9" width="30.25" customWidth="1"/>
    <col min="10" max="10" width="36.875" customWidth="1"/>
    <col min="11" max="11" width="32.25" customWidth="1"/>
    <col min="12" max="12" width="23.75" customWidth="1"/>
    <col min="13" max="13" width="19.125" customWidth="1"/>
    <col min="14" max="14" width="27.625" customWidth="1"/>
    <col min="15" max="257" width="11" customWidth="1"/>
  </cols>
  <sheetData>
    <row r="1" spans="2:16" x14ac:dyDescent="0.2">
      <c r="B1" s="33"/>
      <c r="C1" s="33"/>
      <c r="D1" s="33"/>
      <c r="E1" s="33"/>
      <c r="F1" s="33"/>
      <c r="G1" s="33"/>
      <c r="H1" s="33"/>
      <c r="I1" s="33"/>
      <c r="J1" s="33"/>
      <c r="K1" s="33"/>
      <c r="L1" s="33"/>
      <c r="M1" s="33"/>
      <c r="N1" s="33"/>
      <c r="O1" s="33"/>
      <c r="P1" s="33"/>
    </row>
    <row r="2" spans="2:16" x14ac:dyDescent="0.2">
      <c r="B2" s="33"/>
      <c r="C2" s="33"/>
      <c r="D2" s="33"/>
      <c r="E2" s="33"/>
      <c r="F2" s="33"/>
      <c r="G2" s="33"/>
      <c r="H2" s="33"/>
      <c r="I2" s="33"/>
      <c r="J2" s="33"/>
      <c r="K2" s="33"/>
      <c r="L2" s="33"/>
      <c r="M2" s="33"/>
      <c r="N2" s="33"/>
      <c r="O2" s="33"/>
      <c r="P2" s="33"/>
    </row>
    <row r="3" spans="2:16" x14ac:dyDescent="0.2">
      <c r="B3" s="33" t="s">
        <v>140</v>
      </c>
      <c r="C3" s="33" t="s">
        <v>126</v>
      </c>
      <c r="D3" s="33" t="s">
        <v>145</v>
      </c>
      <c r="E3" s="33" t="s">
        <v>148</v>
      </c>
      <c r="F3" s="33" t="s">
        <v>151</v>
      </c>
      <c r="G3" s="33" t="s">
        <v>127</v>
      </c>
      <c r="H3" s="33"/>
      <c r="I3" s="33"/>
    </row>
    <row r="4" spans="2:16" x14ac:dyDescent="0.2">
      <c r="B4" s="33" t="s">
        <v>175</v>
      </c>
      <c r="C4" s="33" t="s">
        <v>128</v>
      </c>
      <c r="D4" s="33" t="s">
        <v>174</v>
      </c>
      <c r="E4" s="33" t="s">
        <v>174</v>
      </c>
      <c r="F4" s="33" t="s">
        <v>174</v>
      </c>
      <c r="G4" s="33" t="s">
        <v>129</v>
      </c>
      <c r="H4" s="33"/>
      <c r="I4" s="33"/>
    </row>
    <row r="5" spans="2:16" x14ac:dyDescent="0.2">
      <c r="B5" s="33" t="s">
        <v>158</v>
      </c>
      <c r="C5" s="33" t="s">
        <v>130</v>
      </c>
      <c r="D5" s="33" t="s">
        <v>178</v>
      </c>
      <c r="E5" s="33" t="s">
        <v>188</v>
      </c>
      <c r="F5" s="33" t="s">
        <v>199</v>
      </c>
      <c r="G5" s="33" t="s">
        <v>131</v>
      </c>
      <c r="H5" s="33"/>
      <c r="I5" s="33"/>
    </row>
    <row r="6" spans="2:16" x14ac:dyDescent="0.2">
      <c r="B6" s="33" t="s">
        <v>159</v>
      </c>
      <c r="C6" s="33" t="s">
        <v>132</v>
      </c>
      <c r="D6" s="33" t="s">
        <v>179</v>
      </c>
      <c r="E6" s="33" t="s">
        <v>189</v>
      </c>
      <c r="F6" s="33" t="s">
        <v>179</v>
      </c>
      <c r="G6" s="33" t="s">
        <v>133</v>
      </c>
      <c r="H6" s="33"/>
      <c r="I6" s="33"/>
    </row>
    <row r="7" spans="2:16" x14ac:dyDescent="0.2">
      <c r="B7" s="33" t="s">
        <v>160</v>
      </c>
      <c r="C7" s="33" t="s">
        <v>134</v>
      </c>
      <c r="D7" s="33" t="s">
        <v>180</v>
      </c>
      <c r="E7" s="33" t="s">
        <v>190</v>
      </c>
      <c r="F7" s="33" t="s">
        <v>180</v>
      </c>
      <c r="G7" s="33"/>
      <c r="H7" s="33"/>
      <c r="I7" s="33"/>
    </row>
    <row r="8" spans="2:16" x14ac:dyDescent="0.2">
      <c r="B8" s="33" t="s">
        <v>161</v>
      </c>
      <c r="C8" s="33" t="s">
        <v>131</v>
      </c>
      <c r="D8" s="33" t="s">
        <v>181</v>
      </c>
      <c r="E8" s="33" t="s">
        <v>191</v>
      </c>
      <c r="F8" s="33" t="s">
        <v>200</v>
      </c>
      <c r="G8" s="33"/>
      <c r="H8" s="33"/>
      <c r="I8" s="33"/>
    </row>
    <row r="9" spans="2:16" x14ac:dyDescent="0.2">
      <c r="B9" s="33" t="s">
        <v>162</v>
      </c>
      <c r="C9" s="33"/>
      <c r="D9" s="33" t="s">
        <v>182</v>
      </c>
      <c r="E9" s="33" t="s">
        <v>192</v>
      </c>
      <c r="F9" s="33" t="s">
        <v>201</v>
      </c>
      <c r="G9" s="33"/>
      <c r="H9" s="33"/>
      <c r="I9" s="33"/>
    </row>
    <row r="10" spans="2:16" x14ac:dyDescent="0.2">
      <c r="B10" s="33" t="s">
        <v>176</v>
      </c>
      <c r="C10" s="33"/>
      <c r="D10" s="33" t="s">
        <v>183</v>
      </c>
      <c r="E10" s="33" t="s">
        <v>193</v>
      </c>
      <c r="F10" s="33" t="s">
        <v>202</v>
      </c>
      <c r="G10" s="33"/>
      <c r="H10" s="33"/>
      <c r="I10" s="33"/>
    </row>
    <row r="11" spans="2:16" x14ac:dyDescent="0.2">
      <c r="B11" s="33" t="s">
        <v>163</v>
      </c>
      <c r="C11" s="33"/>
      <c r="D11" s="33" t="s">
        <v>184</v>
      </c>
      <c r="E11" s="33" t="s">
        <v>194</v>
      </c>
      <c r="F11" s="33" t="s">
        <v>203</v>
      </c>
      <c r="G11" s="33"/>
      <c r="H11" s="33"/>
      <c r="I11" s="33"/>
    </row>
    <row r="12" spans="2:16" x14ac:dyDescent="0.2">
      <c r="B12" s="33" t="s">
        <v>164</v>
      </c>
      <c r="C12" s="33"/>
      <c r="D12" s="33" t="s">
        <v>185</v>
      </c>
      <c r="E12" s="33" t="s">
        <v>195</v>
      </c>
      <c r="F12" s="33" t="s">
        <v>204</v>
      </c>
      <c r="G12" s="33"/>
      <c r="H12" s="33"/>
      <c r="I12" s="33"/>
    </row>
    <row r="13" spans="2:16" x14ac:dyDescent="0.2">
      <c r="B13" s="33" t="s">
        <v>165</v>
      </c>
      <c r="C13" s="33"/>
      <c r="D13" s="33" t="s">
        <v>186</v>
      </c>
      <c r="E13" s="33" t="s">
        <v>196</v>
      </c>
      <c r="F13" s="33"/>
      <c r="G13" s="33"/>
      <c r="H13" s="33"/>
      <c r="I13" s="33"/>
    </row>
    <row r="14" spans="2:16" x14ac:dyDescent="0.2">
      <c r="B14" s="33" t="s">
        <v>166</v>
      </c>
      <c r="C14" s="33"/>
      <c r="D14" s="33" t="s">
        <v>187</v>
      </c>
      <c r="E14" s="33" t="s">
        <v>197</v>
      </c>
      <c r="F14" s="33"/>
      <c r="G14" s="33"/>
      <c r="H14" s="33"/>
      <c r="I14" s="33"/>
    </row>
    <row r="15" spans="2:16" x14ac:dyDescent="0.2">
      <c r="B15" s="33" t="s">
        <v>177</v>
      </c>
      <c r="C15" s="33"/>
      <c r="D15" s="33"/>
      <c r="E15" s="33" t="s">
        <v>198</v>
      </c>
      <c r="F15" s="33"/>
      <c r="G15" s="33"/>
      <c r="H15" s="33"/>
      <c r="I15" s="33"/>
    </row>
    <row r="16" spans="2:16" x14ac:dyDescent="0.2">
      <c r="B16" s="33" t="s">
        <v>167</v>
      </c>
      <c r="C16" s="33"/>
      <c r="D16" s="33"/>
      <c r="E16" s="33"/>
      <c r="F16" s="33"/>
      <c r="G16" s="33"/>
      <c r="H16" s="33"/>
      <c r="I16" s="33"/>
    </row>
    <row r="17" spans="2:16" x14ac:dyDescent="0.2">
      <c r="B17" s="33" t="s">
        <v>168</v>
      </c>
      <c r="C17" s="33"/>
      <c r="D17" s="33"/>
      <c r="E17" s="33"/>
      <c r="F17" s="33"/>
      <c r="G17" s="33"/>
      <c r="H17" s="33"/>
      <c r="I17" s="33"/>
    </row>
    <row r="18" spans="2:16" x14ac:dyDescent="0.2">
      <c r="B18" s="33" t="s">
        <v>169</v>
      </c>
      <c r="C18" s="33"/>
      <c r="D18" s="33"/>
      <c r="E18" s="33"/>
      <c r="F18" s="33"/>
      <c r="G18" s="33"/>
      <c r="H18" s="33"/>
      <c r="I18" s="33"/>
    </row>
    <row r="19" spans="2:16" x14ac:dyDescent="0.2">
      <c r="B19" s="33" t="s">
        <v>173</v>
      </c>
      <c r="C19" s="33"/>
      <c r="D19" s="33"/>
      <c r="E19" s="33"/>
      <c r="F19" s="33"/>
      <c r="G19" s="33"/>
      <c r="H19" s="33"/>
      <c r="I19" s="33"/>
    </row>
    <row r="20" spans="2:16" x14ac:dyDescent="0.2">
      <c r="B20" s="33" t="s">
        <v>170</v>
      </c>
      <c r="C20" s="33"/>
      <c r="D20" s="33"/>
      <c r="E20" s="33"/>
      <c r="F20" s="33"/>
      <c r="G20" s="33"/>
      <c r="H20" s="33"/>
      <c r="I20" s="33"/>
    </row>
    <row r="21" spans="2:16" x14ac:dyDescent="0.2">
      <c r="B21" s="33" t="s">
        <v>171</v>
      </c>
      <c r="C21" s="33"/>
      <c r="D21" s="33"/>
      <c r="E21" s="33"/>
      <c r="F21" s="33"/>
      <c r="G21" s="33"/>
      <c r="H21" s="33"/>
      <c r="I21" s="33"/>
    </row>
    <row r="22" spans="2:16" x14ac:dyDescent="0.2">
      <c r="B22" s="33" t="s">
        <v>174</v>
      </c>
      <c r="C22" s="33"/>
      <c r="D22" s="33"/>
      <c r="E22" s="33"/>
      <c r="F22" s="33"/>
      <c r="G22" s="33"/>
      <c r="H22" s="33"/>
      <c r="I22" s="33"/>
    </row>
    <row r="23" spans="2:16" x14ac:dyDescent="0.2">
      <c r="B23" s="33" t="s">
        <v>172</v>
      </c>
      <c r="C23" s="33"/>
      <c r="D23" s="33"/>
      <c r="E23" s="33"/>
      <c r="F23" s="33"/>
      <c r="G23" s="33"/>
      <c r="H23" s="33"/>
      <c r="I23" s="33"/>
    </row>
    <row r="24" spans="2:16" x14ac:dyDescent="0.2">
      <c r="B24" s="33"/>
      <c r="C24" s="33"/>
      <c r="D24" s="33"/>
      <c r="E24" s="33"/>
      <c r="F24" s="33"/>
      <c r="G24" s="33"/>
      <c r="H24" s="33"/>
      <c r="I24" s="33"/>
    </row>
    <row r="25" spans="2:16" x14ac:dyDescent="0.2">
      <c r="B25" s="33"/>
      <c r="C25" s="33"/>
      <c r="D25" s="33"/>
      <c r="E25" s="33"/>
      <c r="F25" s="33"/>
      <c r="G25" s="33"/>
      <c r="H25" s="33"/>
      <c r="I25" s="33"/>
      <c r="J25" s="33"/>
      <c r="K25" s="33"/>
      <c r="L25" s="33"/>
      <c r="M25" s="33"/>
      <c r="N25" s="33"/>
      <c r="O25" s="33"/>
      <c r="P25" s="33"/>
    </row>
    <row r="26" spans="2:16" x14ac:dyDescent="0.2">
      <c r="C26" s="33"/>
      <c r="D26" s="33"/>
      <c r="E26" s="33"/>
      <c r="F26" s="33"/>
      <c r="G26" s="33"/>
      <c r="H26" s="33"/>
      <c r="I26" s="33"/>
      <c r="J26" s="33"/>
      <c r="K26" s="33"/>
      <c r="L26" s="33"/>
      <c r="M26" s="33"/>
      <c r="N26" s="33"/>
      <c r="O26" s="33"/>
      <c r="P26" s="33"/>
    </row>
    <row r="27" spans="2:16" x14ac:dyDescent="0.2">
      <c r="B27" s="33" t="s">
        <v>135</v>
      </c>
      <c r="C27" s="33"/>
      <c r="D27" s="33" t="s">
        <v>136</v>
      </c>
      <c r="E27" s="33"/>
      <c r="F27" s="33" t="s">
        <v>137</v>
      </c>
      <c r="G27" s="33" t="s">
        <v>138</v>
      </c>
      <c r="H27" s="33"/>
      <c r="I27" s="33"/>
      <c r="J27" s="33"/>
      <c r="K27" s="33"/>
      <c r="L27" s="33"/>
      <c r="M27" s="33"/>
      <c r="N27" s="33"/>
      <c r="O27" s="33"/>
      <c r="P27" s="33"/>
    </row>
    <row r="28" spans="2:16" ht="13.5" x14ac:dyDescent="0.25">
      <c r="B28" s="33" t="s">
        <v>139</v>
      </c>
      <c r="C28" s="33"/>
      <c r="D28" s="108" t="s">
        <v>68</v>
      </c>
      <c r="E28" s="33"/>
      <c r="F28" s="33" t="s">
        <v>140</v>
      </c>
      <c r="G28" s="33" t="s">
        <v>141</v>
      </c>
      <c r="H28" s="33"/>
      <c r="I28" s="33"/>
      <c r="J28" s="33"/>
      <c r="K28" s="33"/>
      <c r="L28" s="33"/>
      <c r="M28" s="33"/>
      <c r="N28" s="33"/>
      <c r="O28" s="33"/>
      <c r="P28" s="33"/>
    </row>
    <row r="29" spans="2:16" x14ac:dyDescent="0.2">
      <c r="B29" s="33" t="s">
        <v>142</v>
      </c>
      <c r="C29" s="33"/>
      <c r="D29" s="33"/>
      <c r="E29" s="33"/>
      <c r="F29" s="33" t="s">
        <v>126</v>
      </c>
      <c r="G29" s="33" t="s">
        <v>143</v>
      </c>
      <c r="H29" s="33"/>
      <c r="I29" s="33"/>
      <c r="J29" s="33"/>
      <c r="K29" s="33"/>
      <c r="L29" s="33"/>
      <c r="M29" s="33"/>
      <c r="N29" s="33"/>
      <c r="O29" s="33"/>
      <c r="P29" s="33"/>
    </row>
    <row r="30" spans="2:16" x14ac:dyDescent="0.2">
      <c r="B30" s="33" t="s">
        <v>144</v>
      </c>
      <c r="C30" s="33"/>
      <c r="D30" s="33"/>
      <c r="E30" s="33"/>
      <c r="F30" s="33" t="s">
        <v>145</v>
      </c>
      <c r="G30" s="33" t="s">
        <v>146</v>
      </c>
      <c r="H30" s="33"/>
      <c r="I30" s="33"/>
      <c r="J30" s="33"/>
      <c r="K30" s="33"/>
      <c r="L30" s="33"/>
      <c r="M30" s="33"/>
      <c r="N30" s="33"/>
      <c r="O30" s="33"/>
      <c r="P30" s="33"/>
    </row>
    <row r="31" spans="2:16" x14ac:dyDescent="0.2">
      <c r="B31" s="33" t="s">
        <v>147</v>
      </c>
      <c r="C31" s="33"/>
      <c r="D31" s="33"/>
      <c r="E31" s="33"/>
      <c r="F31" s="33" t="s">
        <v>148</v>
      </c>
      <c r="G31" s="33" t="s">
        <v>149</v>
      </c>
      <c r="H31" s="33"/>
      <c r="I31" s="33"/>
      <c r="J31" s="33"/>
      <c r="K31" s="33"/>
      <c r="L31" s="33"/>
      <c r="M31" s="33"/>
      <c r="N31" s="33"/>
      <c r="O31" s="33"/>
      <c r="P31" s="33"/>
    </row>
    <row r="32" spans="2:16" x14ac:dyDescent="0.2">
      <c r="B32" s="33" t="s">
        <v>150</v>
      </c>
      <c r="C32" s="33"/>
      <c r="D32" s="33"/>
      <c r="E32" s="33"/>
      <c r="F32" s="33" t="s">
        <v>151</v>
      </c>
      <c r="G32" s="33" t="s">
        <v>149</v>
      </c>
      <c r="H32" s="33"/>
      <c r="I32" s="33"/>
      <c r="J32" s="33"/>
      <c r="K32" s="33"/>
      <c r="L32" s="33"/>
      <c r="M32" s="33"/>
      <c r="N32" s="33"/>
      <c r="O32" s="33"/>
      <c r="P32" s="33"/>
    </row>
    <row r="33" spans="2:16" x14ac:dyDescent="0.2">
      <c r="B33" s="33" t="s">
        <v>152</v>
      </c>
      <c r="C33" s="33"/>
      <c r="D33" s="33"/>
      <c r="E33" s="33"/>
      <c r="F33" s="33" t="s">
        <v>153</v>
      </c>
      <c r="G33" s="33" t="s">
        <v>143</v>
      </c>
      <c r="H33" s="33"/>
      <c r="I33" s="33"/>
      <c r="J33" s="33"/>
      <c r="K33" s="33"/>
      <c r="L33" s="33"/>
      <c r="M33" s="33"/>
      <c r="N33" s="33"/>
      <c r="O33" s="33"/>
      <c r="P33" s="33"/>
    </row>
    <row r="34" spans="2:16" x14ac:dyDescent="0.2">
      <c r="B34" s="33"/>
      <c r="C34" s="33"/>
      <c r="D34" s="33"/>
      <c r="E34" s="33"/>
      <c r="F34" s="33"/>
      <c r="G34" s="33"/>
      <c r="H34" s="33"/>
      <c r="I34" s="33"/>
      <c r="J34" s="33"/>
      <c r="K34" s="33"/>
      <c r="L34" s="33"/>
      <c r="M34" s="33"/>
      <c r="N34" s="33"/>
      <c r="O34" s="33"/>
      <c r="P34" s="33"/>
    </row>
    <row r="35" spans="2:16" x14ac:dyDescent="0.2">
      <c r="B35" s="33"/>
      <c r="C35" s="33"/>
      <c r="D35" s="33"/>
      <c r="E35" s="33"/>
      <c r="F35" s="33"/>
      <c r="G35" s="33"/>
      <c r="H35" s="33"/>
      <c r="I35" s="33"/>
      <c r="J35" s="33"/>
      <c r="K35" s="33"/>
      <c r="L35" s="33"/>
      <c r="M35" s="33"/>
      <c r="N35" s="33"/>
      <c r="O35" s="33"/>
      <c r="P35" s="33"/>
    </row>
    <row r="36" spans="2:16" x14ac:dyDescent="0.2">
      <c r="B36" s="33" t="s">
        <v>154</v>
      </c>
      <c r="C36" s="33" t="s">
        <v>56</v>
      </c>
      <c r="D36" s="33"/>
      <c r="E36" s="33"/>
      <c r="F36" s="33"/>
      <c r="G36" s="33"/>
      <c r="H36" s="33"/>
      <c r="I36" s="33"/>
      <c r="J36" s="33"/>
      <c r="K36" s="33"/>
      <c r="L36" s="33"/>
      <c r="M36" s="33"/>
      <c r="N36" s="33"/>
      <c r="O36" s="33"/>
      <c r="P36" s="33"/>
    </row>
    <row r="37" spans="2:16" x14ac:dyDescent="0.2">
      <c r="B37" s="33" t="s">
        <v>155</v>
      </c>
      <c r="C37" s="33">
        <v>0.30599999999999999</v>
      </c>
      <c r="D37" s="33"/>
      <c r="E37" s="33"/>
      <c r="F37" s="33"/>
      <c r="G37" s="33"/>
      <c r="H37" s="33"/>
      <c r="I37" s="33"/>
      <c r="J37" s="33"/>
      <c r="K37" s="33"/>
      <c r="L37" s="33"/>
      <c r="M37" s="33"/>
      <c r="N37" s="33"/>
      <c r="O37" s="33"/>
      <c r="P37" s="33"/>
    </row>
    <row r="38" spans="2:16" x14ac:dyDescent="0.2">
      <c r="B38" s="33" t="s">
        <v>156</v>
      </c>
      <c r="C38" s="33">
        <v>0.12</v>
      </c>
      <c r="D38" s="33"/>
      <c r="E38" s="33"/>
      <c r="F38" s="33"/>
      <c r="G38" s="33"/>
      <c r="H38" s="33"/>
      <c r="I38" s="33"/>
      <c r="J38" s="33"/>
      <c r="K38" s="33"/>
      <c r="L38" s="33"/>
      <c r="M38" s="33"/>
      <c r="N38" s="33"/>
      <c r="O38" s="33"/>
      <c r="P38" s="33"/>
    </row>
    <row r="39" spans="2:16" x14ac:dyDescent="0.2">
      <c r="B39" s="33"/>
      <c r="C39" s="33"/>
      <c r="D39" s="33"/>
      <c r="E39" s="33"/>
      <c r="F39" s="33"/>
      <c r="G39" s="33"/>
      <c r="H39" s="33"/>
      <c r="I39" s="33"/>
      <c r="J39" s="33"/>
      <c r="K39" s="33"/>
      <c r="L39" s="33"/>
      <c r="M39" s="33"/>
      <c r="N39" s="33"/>
      <c r="O39" s="33"/>
      <c r="P39" s="33"/>
    </row>
    <row r="40" spans="2:16" x14ac:dyDescent="0.2">
      <c r="B40" s="33"/>
      <c r="C40" s="33"/>
      <c r="D40" s="33"/>
      <c r="E40" s="33"/>
      <c r="F40" s="33"/>
      <c r="G40" s="33"/>
      <c r="H40" s="33"/>
      <c r="I40" s="33"/>
      <c r="J40" s="33"/>
      <c r="K40" s="33"/>
      <c r="L40" s="33"/>
      <c r="M40" s="33"/>
      <c r="N40" s="33"/>
      <c r="O40" s="33"/>
      <c r="P40" s="33"/>
    </row>
    <row r="41" spans="2:16" x14ac:dyDescent="0.2">
      <c r="B41" s="33"/>
      <c r="C41" s="33"/>
      <c r="D41" s="33"/>
      <c r="E41" s="33"/>
      <c r="F41" s="33"/>
      <c r="G41" s="33"/>
      <c r="H41" s="33"/>
      <c r="I41" s="33"/>
      <c r="J41" s="33"/>
      <c r="K41" s="33"/>
      <c r="L41" s="33"/>
      <c r="M41" s="33"/>
      <c r="N41" s="33"/>
      <c r="O41" s="33"/>
      <c r="P41" s="33"/>
    </row>
    <row r="42" spans="2:16" x14ac:dyDescent="0.2">
      <c r="B42" s="33"/>
      <c r="C42" s="33"/>
      <c r="D42" s="33"/>
      <c r="E42" s="33"/>
      <c r="F42" s="33"/>
      <c r="G42" s="33"/>
      <c r="H42" s="33"/>
      <c r="I42" s="33"/>
      <c r="J42" s="33"/>
      <c r="K42" s="33"/>
      <c r="L42" s="33"/>
      <c r="M42" s="33"/>
      <c r="N42" s="33"/>
      <c r="O42" s="33"/>
      <c r="P42" s="33"/>
    </row>
    <row r="43" spans="2:16" x14ac:dyDescent="0.2">
      <c r="B43" s="33"/>
      <c r="C43" s="33"/>
      <c r="D43" s="33"/>
      <c r="E43" s="33"/>
      <c r="F43" s="33"/>
      <c r="G43" s="33"/>
      <c r="H43" s="33"/>
      <c r="I43" s="33"/>
      <c r="J43" s="33"/>
      <c r="K43" s="33"/>
      <c r="L43" s="33"/>
      <c r="M43" s="33"/>
      <c r="N43" s="33"/>
      <c r="O43" s="33"/>
      <c r="P43" s="33"/>
    </row>
    <row r="44" spans="2:16" x14ac:dyDescent="0.2">
      <c r="B44" s="33"/>
      <c r="C44" s="33"/>
      <c r="D44" s="33"/>
      <c r="E44" s="33"/>
      <c r="F44" s="33"/>
      <c r="G44" s="33"/>
      <c r="H44" s="33"/>
      <c r="I44" s="33"/>
      <c r="J44" s="33"/>
      <c r="K44" s="33"/>
      <c r="L44" s="33"/>
      <c r="M44" s="33"/>
      <c r="N44" s="33"/>
      <c r="O44" s="33"/>
      <c r="P44" s="33"/>
    </row>
    <row r="45" spans="2:16" x14ac:dyDescent="0.2">
      <c r="B45" s="33"/>
      <c r="C45" s="33"/>
      <c r="D45" s="33"/>
      <c r="E45" s="33"/>
      <c r="F45" s="33"/>
      <c r="G45" s="33"/>
      <c r="H45" s="33"/>
      <c r="I45" s="33"/>
      <c r="J45" s="33"/>
      <c r="K45" s="33"/>
      <c r="L45" s="33"/>
      <c r="M45" s="33"/>
      <c r="N45" s="33"/>
      <c r="O45" s="33"/>
      <c r="P45" s="33"/>
    </row>
    <row r="46" spans="2:16" x14ac:dyDescent="0.2">
      <c r="B46" s="33"/>
      <c r="C46" s="33"/>
      <c r="D46" s="33"/>
      <c r="E46" s="33"/>
      <c r="F46" s="33"/>
      <c r="G46" s="33"/>
      <c r="H46" s="33"/>
      <c r="I46" s="33"/>
      <c r="J46" s="33"/>
      <c r="K46" s="33"/>
      <c r="L46" s="33"/>
      <c r="M46" s="33"/>
      <c r="N46" s="33"/>
      <c r="O46" s="33"/>
      <c r="P46" s="33"/>
    </row>
    <row r="47" spans="2:16" x14ac:dyDescent="0.2">
      <c r="B47" s="33"/>
      <c r="C47" s="33"/>
      <c r="D47" s="33"/>
      <c r="E47" s="33"/>
      <c r="F47" s="33"/>
      <c r="G47" s="33"/>
      <c r="H47" s="33"/>
      <c r="I47" s="33"/>
      <c r="J47" s="33"/>
      <c r="K47" s="33"/>
      <c r="L47" s="33"/>
      <c r="M47" s="33"/>
      <c r="N47" s="33"/>
      <c r="O47" s="33"/>
      <c r="P47" s="33"/>
    </row>
    <row r="48" spans="2:16" x14ac:dyDescent="0.2">
      <c r="B48" s="33"/>
      <c r="C48" s="33"/>
      <c r="D48" s="33"/>
      <c r="E48" s="33"/>
      <c r="F48" s="33"/>
      <c r="G48" s="33"/>
      <c r="H48" s="33"/>
      <c r="I48" s="33"/>
      <c r="J48" s="33"/>
      <c r="K48" s="33"/>
      <c r="L48" s="33"/>
      <c r="M48" s="33"/>
      <c r="N48" s="33"/>
      <c r="O48" s="33"/>
      <c r="P48" s="33"/>
    </row>
    <row r="49" spans="2:16" x14ac:dyDescent="0.2">
      <c r="B49" s="33"/>
      <c r="C49" s="33"/>
      <c r="D49" s="33"/>
      <c r="E49" s="33"/>
      <c r="F49" s="33"/>
      <c r="G49" s="33"/>
      <c r="H49" s="33"/>
      <c r="I49" s="33"/>
      <c r="J49" s="33"/>
      <c r="K49" s="33"/>
      <c r="L49" s="33"/>
      <c r="M49" s="33"/>
      <c r="N49" s="33"/>
      <c r="O49" s="33"/>
      <c r="P49" s="33"/>
    </row>
    <row r="50" spans="2:16" x14ac:dyDescent="0.2">
      <c r="B50" s="33"/>
      <c r="C50" s="33"/>
      <c r="D50" s="33"/>
      <c r="E50" s="33"/>
      <c r="F50" s="33"/>
      <c r="G50" s="33"/>
      <c r="H50" s="33"/>
      <c r="I50" s="33"/>
      <c r="J50" s="33"/>
      <c r="K50" s="33"/>
      <c r="L50" s="33"/>
      <c r="M50" s="33"/>
      <c r="N50" s="33"/>
      <c r="O50" s="33"/>
      <c r="P50" s="33"/>
    </row>
    <row r="51" spans="2:16" x14ac:dyDescent="0.2">
      <c r="B51" s="33"/>
      <c r="C51" s="33"/>
      <c r="D51" s="33"/>
      <c r="E51" s="33"/>
      <c r="F51" s="33"/>
      <c r="G51" s="33"/>
      <c r="H51" s="33"/>
      <c r="I51" s="33"/>
      <c r="J51" s="33"/>
      <c r="K51" s="33"/>
      <c r="L51" s="33"/>
      <c r="M51" s="33"/>
      <c r="N51" s="33"/>
      <c r="O51" s="33"/>
      <c r="P51" s="33"/>
    </row>
    <row r="52" spans="2:16" x14ac:dyDescent="0.2">
      <c r="B52" s="33" t="s">
        <v>68</v>
      </c>
      <c r="C52" s="33"/>
      <c r="D52" s="33"/>
      <c r="E52" s="33"/>
      <c r="F52" s="33"/>
      <c r="G52" s="33"/>
      <c r="H52" s="33"/>
      <c r="I52" s="33"/>
      <c r="J52" s="33"/>
      <c r="K52" s="33"/>
      <c r="L52" s="33"/>
      <c r="M52" s="33"/>
      <c r="N52" s="33"/>
      <c r="O52" s="33"/>
      <c r="P52" s="33"/>
    </row>
    <row r="53" spans="2:16" x14ac:dyDescent="0.2">
      <c r="B53" s="33"/>
      <c r="C53" s="33"/>
      <c r="D53" s="33"/>
      <c r="E53" s="33"/>
      <c r="F53" s="33"/>
      <c r="G53" s="33"/>
      <c r="H53" s="33"/>
      <c r="I53" s="33"/>
      <c r="J53" s="33"/>
      <c r="K53" s="33"/>
      <c r="L53" s="33"/>
      <c r="M53" s="33"/>
      <c r="N53" s="33"/>
      <c r="O53" s="33"/>
      <c r="P53" s="33"/>
    </row>
    <row r="54" spans="2:16" x14ac:dyDescent="0.2">
      <c r="B54" s="33"/>
      <c r="C54" s="33"/>
      <c r="D54" s="33"/>
      <c r="E54" s="33"/>
      <c r="F54" s="33"/>
      <c r="G54" s="33"/>
      <c r="H54" s="33"/>
      <c r="I54" s="33"/>
      <c r="J54" s="33"/>
      <c r="K54" s="33"/>
      <c r="L54" s="33"/>
      <c r="M54" s="33"/>
      <c r="N54" s="33"/>
      <c r="O54" s="33"/>
      <c r="P54" s="33"/>
    </row>
    <row r="55" spans="2:16" x14ac:dyDescent="0.2">
      <c r="B55" s="33"/>
      <c r="C55" s="33"/>
      <c r="D55" s="33"/>
      <c r="E55" s="33"/>
      <c r="F55" s="33"/>
      <c r="G55" s="33"/>
      <c r="H55" s="33"/>
      <c r="I55" s="33"/>
      <c r="J55" s="33"/>
      <c r="K55" s="33"/>
      <c r="L55" s="33"/>
      <c r="M55" s="33"/>
      <c r="N55" s="33"/>
      <c r="O55" s="33"/>
      <c r="P55" s="33"/>
    </row>
    <row r="56" spans="2:16" x14ac:dyDescent="0.2">
      <c r="B56" s="33"/>
      <c r="C56" s="33"/>
      <c r="D56" s="33"/>
      <c r="E56" s="33"/>
      <c r="F56" s="33"/>
      <c r="G56" s="33"/>
      <c r="H56" s="33"/>
      <c r="I56" s="33"/>
      <c r="J56" s="33"/>
      <c r="K56" s="33"/>
      <c r="L56" s="33"/>
      <c r="M56" s="33"/>
      <c r="N56" s="33"/>
      <c r="O56" s="33"/>
      <c r="P56" s="33"/>
    </row>
    <row r="57" spans="2:16" x14ac:dyDescent="0.2">
      <c r="B57" s="33"/>
      <c r="C57" s="33"/>
      <c r="D57" s="33"/>
      <c r="E57" s="33"/>
      <c r="F57" s="33"/>
      <c r="G57" s="33"/>
      <c r="H57" s="33"/>
      <c r="I57" s="33"/>
      <c r="J57" s="33"/>
      <c r="K57" s="33"/>
      <c r="L57" s="33"/>
      <c r="M57" s="33"/>
      <c r="N57" s="33"/>
      <c r="O57" s="33"/>
      <c r="P57" s="33"/>
    </row>
  </sheetData>
  <sheetProtection algorithmName="SHA-512" hashValue="Wn+yvDywP+A6giCWBnlBu1mF0SHhg49SToWZus4iRNnWq5i6ixm30uOAOn89ocarztplO5+5ZOB65nqGBicQtg==" saltValue="Nxq750SAgAP2bq3bimQnXw==" spinCount="100000" sheet="1" objects="1" scenarios="1"/>
  <pageMargins left="0.7" right="0.7" top="0.75" bottom="0.75" header="0.3" footer="0.3"/>
  <pageSetup paperSize="9" orientation="portrait"/>
  <headerFooter>
    <oddHeader>&amp;C&amp;"Calibri"&amp;10&amp;KFF8C00 C2 - Confidential&amp;1#_x000D_</oddHeader>
  </headerFooter>
  <tableParts count="5">
    <tablePart r:id="rId1"/>
    <tablePart r:id="rId2"/>
    <tablePart r:id="rId3"/>
    <tablePart r:id="rId4"/>
    <tablePart r:id="rId5"/>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B9AC9CF8D081943B2E0801F8355EFF3" ma:contentTypeVersion="6" ma:contentTypeDescription="Crée un document." ma:contentTypeScope="" ma:versionID="4d67d1121e3df8228c4cef5a6e92ef40">
  <xsd:schema xmlns:xsd="http://www.w3.org/2001/XMLSchema" xmlns:xs="http://www.w3.org/2001/XMLSchema" xmlns:p="http://schemas.microsoft.com/office/2006/metadata/properties" xmlns:ns2="708990e7-7ebd-4370-b967-d239691753b7" xmlns:ns3="fe908f2f-21d5-4787-84cc-9416579ddc3f" targetNamespace="http://schemas.microsoft.com/office/2006/metadata/properties" ma:root="true" ma:fieldsID="6edeb94c06b30fe2a586b471ef54f4cc" ns2:_="" ns3:_="">
    <xsd:import namespace="708990e7-7ebd-4370-b967-d239691753b7"/>
    <xsd:import namespace="fe908f2f-21d5-4787-84cc-9416579ddc3f"/>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08990e7-7ebd-4370-b967-d239691753b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e908f2f-21d5-4787-84cc-9416579ddc3f" elementFormDefault="qualified">
    <xsd:import namespace="http://schemas.microsoft.com/office/2006/documentManagement/types"/>
    <xsd:import namespace="http://schemas.microsoft.com/office/infopath/2007/PartnerControls"/>
    <xsd:element name="SharedWithUsers" ma:index="11"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Partagé avec dé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FDB6EE4C-FA6B-4C4D-BCB7-1F1D15509F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08990e7-7ebd-4370-b967-d239691753b7"/>
    <ds:schemaRef ds:uri="fe908f2f-21d5-4787-84cc-9416579ddc3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9E4D42D-E0E0-4551-A3CE-51EA34504D39}">
  <ds:schemaRefs>
    <ds:schemaRef ds:uri="http://schemas.microsoft.com/sharepoint/v3/contenttype/forms"/>
  </ds:schemaRefs>
</ds:datastoreItem>
</file>

<file path=customXml/itemProps3.xml><?xml version="1.0" encoding="utf-8"?>
<ds:datastoreItem xmlns:ds="http://schemas.openxmlformats.org/officeDocument/2006/customXml" ds:itemID="{778EEAE0-A59B-433B-8AA4-A214419A151B}">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4</vt:i4>
      </vt:variant>
      <vt:variant>
        <vt:lpstr>Plages nommées</vt:lpstr>
      </vt:variant>
      <vt:variant>
        <vt:i4>22</vt:i4>
      </vt:variant>
    </vt:vector>
  </HeadingPairs>
  <TitlesOfParts>
    <vt:vector size="26" baseType="lpstr">
      <vt:lpstr>Note de Frais</vt:lpstr>
      <vt:lpstr>Justificatifs</vt:lpstr>
      <vt:lpstr>Modalités de Remboursement</vt:lpstr>
      <vt:lpstr>Paramètres</vt:lpstr>
      <vt:lpstr>lstFonctions</vt:lpstr>
      <vt:lpstr>lstSecteurs</vt:lpstr>
      <vt:lpstr>lstSelection</vt:lpstr>
      <vt:lpstr>okBeneficiaire</vt:lpstr>
      <vt:lpstr>okDeplacementAutre</vt:lpstr>
      <vt:lpstr>okDeplacementCommun</vt:lpstr>
      <vt:lpstr>okDeplacementVoiture</vt:lpstr>
      <vt:lpstr>okEvenement</vt:lpstr>
      <vt:lpstr>okFraisAnnexes</vt:lpstr>
      <vt:lpstr>okHebergement</vt:lpstr>
      <vt:lpstr>okNdF</vt:lpstr>
      <vt:lpstr>ROLE</vt:lpstr>
      <vt:lpstr>selAction</vt:lpstr>
      <vt:lpstr>selPersHebergement</vt:lpstr>
      <vt:lpstr>selPersRestaurant</vt:lpstr>
      <vt:lpstr>selSecteur</vt:lpstr>
      <vt:lpstr>totalDeplacementAutre</vt:lpstr>
      <vt:lpstr>totalDeplacementCommun</vt:lpstr>
      <vt:lpstr>totalDeplacementVoiture</vt:lpstr>
      <vt:lpstr>totalFrais</vt:lpstr>
      <vt:lpstr>totalHebergement</vt:lpstr>
      <vt:lpstr>'Note de Frais'!Zone_d_impression</vt:lpstr>
    </vt:vector>
  </TitlesOfParts>
  <Manager/>
  <Company>pscg</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philippe siat</dc:creator>
  <cp:keywords/>
  <dc:description/>
  <cp:lastModifiedBy>Ismael Ahounou</cp:lastModifiedBy>
  <cp:revision/>
  <cp:lastPrinted>2025-08-01T09:50:41Z</cp:lastPrinted>
  <dcterms:created xsi:type="dcterms:W3CDTF">2005-01-31T14:18:58Z</dcterms:created>
  <dcterms:modified xsi:type="dcterms:W3CDTF">2025-08-01T10:07:32Z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0x0101001B9AC9CF8D081943B2E0801F8355EFF3</vt:lpwstr>
  </property>
  <property fmtid="{D5CDD505-2E9C-101B-9397-08002B2CF9AE}" pid="3" name="MSIP_Label_024ffcea-f25b-491e-9dc9-834516f3550e_Enabled">
    <vt:lpwstr>true</vt:lpwstr>
  </property>
  <property fmtid="{D5CDD505-2E9C-101B-9397-08002B2CF9AE}" pid="4" name="MSIP_Label_024ffcea-f25b-491e-9dc9-834516f3550e_SetDate">
    <vt:lpwstr>2025-07-21T12:54:09Z</vt:lpwstr>
  </property>
  <property fmtid="{D5CDD505-2E9C-101B-9397-08002B2CF9AE}" pid="5" name="MSIP_Label_024ffcea-f25b-491e-9dc9-834516f3550e_Method">
    <vt:lpwstr>Standard</vt:lpwstr>
  </property>
  <property fmtid="{D5CDD505-2E9C-101B-9397-08002B2CF9AE}" pid="6" name="MSIP_Label_024ffcea-f25b-491e-9dc9-834516f3550e_Name">
    <vt:lpwstr>C2 - restricted</vt:lpwstr>
  </property>
  <property fmtid="{D5CDD505-2E9C-101B-9397-08002B2CF9AE}" pid="7" name="MSIP_Label_024ffcea-f25b-491e-9dc9-834516f3550e_SiteId">
    <vt:lpwstr>d52b49b7-0c8f-4d89-8c4f-f20517306e08</vt:lpwstr>
  </property>
  <property fmtid="{D5CDD505-2E9C-101B-9397-08002B2CF9AE}" pid="8" name="MSIP_Label_024ffcea-f25b-491e-9dc9-834516f3550e_ActionId">
    <vt:lpwstr>475c8409-e7cf-4d9e-aaae-b3bcec7c21f4</vt:lpwstr>
  </property>
  <property fmtid="{D5CDD505-2E9C-101B-9397-08002B2CF9AE}" pid="9" name="MSIP_Label_024ffcea-f25b-491e-9dc9-834516f3550e_ContentBits">
    <vt:lpwstr>1</vt:lpwstr>
  </property>
  <property fmtid="{D5CDD505-2E9C-101B-9397-08002B2CF9AE}" pid="10" name="MSIP_Label_024ffcea-f25b-491e-9dc9-834516f3550e_Tag">
    <vt:lpwstr>10, 3, 0, 1</vt:lpwstr>
  </property>
</Properties>
</file>